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С\Desktop\"/>
    </mc:Choice>
  </mc:AlternateContent>
  <bookViews>
    <workbookView xWindow="0" yWindow="0" windowWidth="20490" windowHeight="7620" firstSheet="3" activeTab="9"/>
  </bookViews>
  <sheets>
    <sheet name="Січень2018 р." sheetId="1" r:id="rId1"/>
    <sheet name="Лютий 18 р." sheetId="2" r:id="rId2"/>
    <sheet name="за 2 міс.18 р." sheetId="3" r:id="rId3"/>
    <sheet name="березень 18 р." sheetId="4" r:id="rId4"/>
    <sheet name="за 3 міс.18 р." sheetId="5" r:id="rId5"/>
    <sheet name="квітень 18 р." sheetId="6" r:id="rId6"/>
    <sheet name="за 4міс.18 р." sheetId="7" r:id="rId7"/>
    <sheet name="травень 18 р." sheetId="8" r:id="rId8"/>
    <sheet name="за 5міс.18 р." sheetId="25" r:id="rId9"/>
    <sheet name="червень 18 р." sheetId="10" r:id="rId10"/>
    <sheet name="за 6міс.18 р." sheetId="26" r:id="rId11"/>
    <sheet name="липень 18 р." sheetId="12" r:id="rId12"/>
    <sheet name="за 7міс.18 р." sheetId="27" r:id="rId13"/>
    <sheet name="серпень 18 р." sheetId="14" r:id="rId14"/>
    <sheet name="за 8міс.18 р." sheetId="28" r:id="rId15"/>
    <sheet name="вересень 18 р." sheetId="16" r:id="rId16"/>
    <sheet name="за 9міс.18 р." sheetId="29" r:id="rId17"/>
    <sheet name="жовтень 18 р." sheetId="33" r:id="rId18"/>
    <sheet name="за 10міс.18 р." sheetId="30" r:id="rId19"/>
    <sheet name="листопад 18 р." sheetId="20" r:id="rId20"/>
    <sheet name="за 11міс.18 р." sheetId="31" r:id="rId21"/>
    <sheet name="грудень 18 р." sheetId="22" r:id="rId22"/>
    <sheet name="за 12міс.18 р." sheetId="32" r:id="rId23"/>
  </sheets>
  <calcPr calcId="162913"/>
</workbook>
</file>

<file path=xl/calcChain.xml><?xml version="1.0" encoding="utf-8"?>
<calcChain xmlns="http://schemas.openxmlformats.org/spreadsheetml/2006/main">
  <c r="W37" i="10" l="1"/>
  <c r="O2" i="22"/>
  <c r="F2" i="22" s="1"/>
  <c r="O3" i="22"/>
  <c r="O4" i="22"/>
  <c r="F4" i="22" s="1"/>
  <c r="O5" i="22"/>
  <c r="F5" i="22" s="1"/>
  <c r="O6" i="22"/>
  <c r="F6" i="22"/>
  <c r="O7" i="22"/>
  <c r="O9" i="22"/>
  <c r="O10" i="22"/>
  <c r="F10" i="22"/>
  <c r="O11" i="22"/>
  <c r="F11" i="22" s="1"/>
  <c r="O12" i="22"/>
  <c r="O13" i="22"/>
  <c r="F13" i="22" s="1"/>
  <c r="O14" i="22"/>
  <c r="F14" i="22" s="1"/>
  <c r="O15" i="22"/>
  <c r="F15" i="22"/>
  <c r="O16" i="22"/>
  <c r="O17" i="22"/>
  <c r="O18" i="22"/>
  <c r="F18" i="22"/>
  <c r="O19" i="22"/>
  <c r="F19" i="22" s="1"/>
  <c r="O20" i="22"/>
  <c r="O21" i="22"/>
  <c r="F21" i="22" s="1"/>
  <c r="O22" i="22"/>
  <c r="F22" i="22" s="1"/>
  <c r="O23" i="22"/>
  <c r="F23" i="22"/>
  <c r="O24" i="22"/>
  <c r="O25" i="22"/>
  <c r="O26" i="22"/>
  <c r="F26" i="22"/>
  <c r="O27" i="22"/>
  <c r="F27" i="22" s="1"/>
  <c r="O28" i="22"/>
  <c r="O29" i="22"/>
  <c r="F29" i="22" s="1"/>
  <c r="O30" i="22"/>
  <c r="F30" i="22" s="1"/>
  <c r="O31" i="22"/>
  <c r="F31" i="22"/>
  <c r="O32" i="22"/>
  <c r="O33" i="22"/>
  <c r="O34" i="22"/>
  <c r="O35" i="22"/>
  <c r="F35" i="22" s="1"/>
  <c r="Q8" i="22"/>
  <c r="Q37" i="22" s="1"/>
  <c r="R8" i="22"/>
  <c r="S8" i="22"/>
  <c r="T8" i="22"/>
  <c r="U8" i="22"/>
  <c r="V8" i="22"/>
  <c r="V37" i="22" s="1"/>
  <c r="W8" i="22"/>
  <c r="Q36" i="22"/>
  <c r="R36" i="22"/>
  <c r="R37" i="22"/>
  <c r="S36" i="22"/>
  <c r="T36" i="22"/>
  <c r="U36" i="22"/>
  <c r="V36" i="22"/>
  <c r="W36" i="22"/>
  <c r="T37" i="22"/>
  <c r="W37" i="22"/>
  <c r="H36" i="22"/>
  <c r="I36" i="22"/>
  <c r="I37" i="22" s="1"/>
  <c r="J36" i="22"/>
  <c r="K36" i="22"/>
  <c r="L36" i="22"/>
  <c r="M36" i="22"/>
  <c r="N36" i="22"/>
  <c r="G36" i="22"/>
  <c r="C36" i="22"/>
  <c r="E36" i="22"/>
  <c r="F9" i="22"/>
  <c r="F12" i="22"/>
  <c r="F16" i="22"/>
  <c r="F17" i="22"/>
  <c r="F20" i="22"/>
  <c r="F24" i="22"/>
  <c r="F25" i="22"/>
  <c r="F28" i="22"/>
  <c r="F3" i="22"/>
  <c r="F7" i="22"/>
  <c r="C8" i="22"/>
  <c r="E8" i="22"/>
  <c r="G8" i="22"/>
  <c r="H8" i="22"/>
  <c r="H37" i="22" s="1"/>
  <c r="I8" i="22"/>
  <c r="J8" i="22"/>
  <c r="J37" i="22" s="1"/>
  <c r="K8" i="22"/>
  <c r="K37" i="22" s="1"/>
  <c r="L8" i="22"/>
  <c r="L37" i="22" s="1"/>
  <c r="M8" i="22"/>
  <c r="M37" i="22"/>
  <c r="N8" i="22"/>
  <c r="N37" i="22" s="1"/>
  <c r="P8" i="22"/>
  <c r="B2" i="3"/>
  <c r="B2" i="5" s="1"/>
  <c r="B2" i="7" s="1"/>
  <c r="B2" i="25" s="1"/>
  <c r="B2" i="26" s="1"/>
  <c r="B2" i="27" s="1"/>
  <c r="B2" i="28" s="1"/>
  <c r="B2" i="29" s="1"/>
  <c r="B2" i="30" s="1"/>
  <c r="B2" i="31" s="1"/>
  <c r="B2" i="32" s="1"/>
  <c r="C2" i="3"/>
  <c r="C2" i="5"/>
  <c r="C2" i="7" s="1"/>
  <c r="C2" i="25" s="1"/>
  <c r="C2" i="26" s="1"/>
  <c r="C2" i="27" s="1"/>
  <c r="C2" i="28" s="1"/>
  <c r="C2" i="29" s="1"/>
  <c r="C2" i="30" s="1"/>
  <c r="C2" i="31" s="1"/>
  <c r="C2" i="32" s="1"/>
  <c r="E2" i="3"/>
  <c r="E2" i="5" s="1"/>
  <c r="E2" i="7" s="1"/>
  <c r="E2" i="25" s="1"/>
  <c r="E2" i="26"/>
  <c r="E2" i="27" s="1"/>
  <c r="E2" i="28" s="1"/>
  <c r="E2" i="29" s="1"/>
  <c r="E2" i="30"/>
  <c r="E2" i="31" s="1"/>
  <c r="E2" i="32" s="1"/>
  <c r="G2" i="3"/>
  <c r="G2" i="5"/>
  <c r="G2" i="7" s="1"/>
  <c r="G2" i="25" s="1"/>
  <c r="G2" i="26" s="1"/>
  <c r="G2" i="27"/>
  <c r="G2" i="28" s="1"/>
  <c r="G2" i="29" s="1"/>
  <c r="G2" i="30" s="1"/>
  <c r="G2" i="31"/>
  <c r="G2" i="32" s="1"/>
  <c r="H2" i="3"/>
  <c r="H2" i="5" s="1"/>
  <c r="H2" i="7" s="1"/>
  <c r="H2" i="25" s="1"/>
  <c r="H2" i="26" s="1"/>
  <c r="H2" i="27" s="1"/>
  <c r="H2" i="28" s="1"/>
  <c r="H2" i="29" s="1"/>
  <c r="H2" i="30" s="1"/>
  <c r="H2" i="31" s="1"/>
  <c r="H2" i="32" s="1"/>
  <c r="I2" i="3"/>
  <c r="I2" i="5"/>
  <c r="I2" i="7" s="1"/>
  <c r="I2" i="25"/>
  <c r="I2" i="26" s="1"/>
  <c r="I2" i="27" s="1"/>
  <c r="I2" i="28" s="1"/>
  <c r="I2" i="29"/>
  <c r="I2" i="30" s="1"/>
  <c r="I2" i="31" s="1"/>
  <c r="I2" i="32" s="1"/>
  <c r="J2" i="3"/>
  <c r="J2" i="5" s="1"/>
  <c r="J2" i="7" s="1"/>
  <c r="J2" i="25" s="1"/>
  <c r="J2" i="26" s="1"/>
  <c r="J2" i="27" s="1"/>
  <c r="J2" i="28" s="1"/>
  <c r="J2" i="29" s="1"/>
  <c r="J2" i="30" s="1"/>
  <c r="J2" i="31" s="1"/>
  <c r="J2" i="32" s="1"/>
  <c r="K2" i="3"/>
  <c r="K2" i="5"/>
  <c r="K2" i="7" s="1"/>
  <c r="K2" i="25" s="1"/>
  <c r="K2" i="26" s="1"/>
  <c r="K2" i="27" s="1"/>
  <c r="K2" i="28" s="1"/>
  <c r="K2" i="29" s="1"/>
  <c r="K2" i="30" s="1"/>
  <c r="K2" i="31"/>
  <c r="K2" i="32" s="1"/>
  <c r="L2" i="3"/>
  <c r="L2" i="5" s="1"/>
  <c r="L2" i="7" s="1"/>
  <c r="L2" i="25" s="1"/>
  <c r="L2" i="26" s="1"/>
  <c r="L2" i="27" s="1"/>
  <c r="L2" i="28" s="1"/>
  <c r="L2" i="29" s="1"/>
  <c r="L2" i="30" s="1"/>
  <c r="L2" i="31" s="1"/>
  <c r="L2" i="32" s="1"/>
  <c r="M2" i="3"/>
  <c r="M2" i="5"/>
  <c r="M2" i="7" s="1"/>
  <c r="M2" i="25" s="1"/>
  <c r="M2" i="26" s="1"/>
  <c r="M2" i="27" s="1"/>
  <c r="M2" i="28" s="1"/>
  <c r="M2" i="29" s="1"/>
  <c r="M2" i="30" s="1"/>
  <c r="M2" i="31" s="1"/>
  <c r="M2" i="32" s="1"/>
  <c r="N2" i="3"/>
  <c r="N2" i="5" s="1"/>
  <c r="N2" i="7" s="1"/>
  <c r="N2" i="25" s="1"/>
  <c r="N2" i="26" s="1"/>
  <c r="N2" i="27" s="1"/>
  <c r="N2" i="28" s="1"/>
  <c r="N2" i="29" s="1"/>
  <c r="N2" i="30" s="1"/>
  <c r="N2" i="31" s="1"/>
  <c r="N2" i="32" s="1"/>
  <c r="P2" i="3"/>
  <c r="P2" i="5"/>
  <c r="P2" i="7" s="1"/>
  <c r="P2" i="25" s="1"/>
  <c r="P2" i="26" s="1"/>
  <c r="P2" i="27" s="1"/>
  <c r="P2" i="28" s="1"/>
  <c r="P2" i="29" s="1"/>
  <c r="P2" i="30" s="1"/>
  <c r="P2" i="31" s="1"/>
  <c r="P2" i="32" s="1"/>
  <c r="Q2" i="3"/>
  <c r="Q2" i="5" s="1"/>
  <c r="Q2" i="7"/>
  <c r="Q2" i="25" s="1"/>
  <c r="Q2" i="26" s="1"/>
  <c r="Q2" i="27" s="1"/>
  <c r="Q2" i="28" s="1"/>
  <c r="Q2" i="29" s="1"/>
  <c r="Q2" i="30" s="1"/>
  <c r="Q2" i="31" s="1"/>
  <c r="Q2" i="32" s="1"/>
  <c r="R2" i="3"/>
  <c r="R2" i="5"/>
  <c r="R2" i="7" s="1"/>
  <c r="R2" i="25" s="1"/>
  <c r="R2" i="26" s="1"/>
  <c r="R2" i="27" s="1"/>
  <c r="R2" i="28" s="1"/>
  <c r="R2" i="29" s="1"/>
  <c r="R2" i="30" s="1"/>
  <c r="R2" i="31" s="1"/>
  <c r="R2" i="32" s="1"/>
  <c r="S2" i="3"/>
  <c r="S2" i="5" s="1"/>
  <c r="S2" i="7" s="1"/>
  <c r="S2" i="25" s="1"/>
  <c r="S2" i="26"/>
  <c r="S2" i="27" s="1"/>
  <c r="S2" i="28" s="1"/>
  <c r="S2" i="29" s="1"/>
  <c r="S2" i="30" s="1"/>
  <c r="S2" i="31" s="1"/>
  <c r="S2" i="32" s="1"/>
  <c r="T2" i="3"/>
  <c r="T2" i="5"/>
  <c r="T2" i="7" s="1"/>
  <c r="T2" i="25" s="1"/>
  <c r="T2" i="26" s="1"/>
  <c r="T2" i="27" s="1"/>
  <c r="T2" i="28" s="1"/>
  <c r="T2" i="29" s="1"/>
  <c r="T2" i="30" s="1"/>
  <c r="T2" i="31" s="1"/>
  <c r="T2" i="32" s="1"/>
  <c r="U2" i="3"/>
  <c r="U2" i="5" s="1"/>
  <c r="U2" i="7"/>
  <c r="U2" i="25" s="1"/>
  <c r="U2" i="26" s="1"/>
  <c r="U2" i="27" s="1"/>
  <c r="U2" i="28"/>
  <c r="U2" i="29" s="1"/>
  <c r="U2" i="30" s="1"/>
  <c r="U2" i="31" s="1"/>
  <c r="U2" i="32" s="1"/>
  <c r="V2" i="3"/>
  <c r="V2" i="5"/>
  <c r="V2" i="7" s="1"/>
  <c r="V2" i="25"/>
  <c r="V2" i="26" s="1"/>
  <c r="V2" i="27" s="1"/>
  <c r="V2" i="28" s="1"/>
  <c r="V2" i="29" s="1"/>
  <c r="V2" i="30" s="1"/>
  <c r="V2" i="31" s="1"/>
  <c r="V2" i="32" s="1"/>
  <c r="W2" i="3"/>
  <c r="W2" i="5" s="1"/>
  <c r="W2" i="7" s="1"/>
  <c r="W2" i="25" s="1"/>
  <c r="W2" i="26"/>
  <c r="W2" i="27" s="1"/>
  <c r="W2" i="28" s="1"/>
  <c r="W2" i="29" s="1"/>
  <c r="W2" i="30"/>
  <c r="W2" i="31" s="1"/>
  <c r="W2" i="32" s="1"/>
  <c r="B3" i="3"/>
  <c r="B3" i="5"/>
  <c r="B3" i="7" s="1"/>
  <c r="B3" i="25" s="1"/>
  <c r="B3" i="26" s="1"/>
  <c r="B3" i="27"/>
  <c r="B3" i="28" s="1"/>
  <c r="B3" i="29" s="1"/>
  <c r="B3" i="30" s="1"/>
  <c r="B3" i="31"/>
  <c r="B3" i="32" s="1"/>
  <c r="C3" i="3"/>
  <c r="C3" i="5" s="1"/>
  <c r="C3" i="7" s="1"/>
  <c r="C3" i="25" s="1"/>
  <c r="C3" i="26" s="1"/>
  <c r="C3" i="27" s="1"/>
  <c r="C3" i="28"/>
  <c r="C3" i="29" s="1"/>
  <c r="C3" i="30" s="1"/>
  <c r="C3" i="31" s="1"/>
  <c r="C3" i="32" s="1"/>
  <c r="E3" i="3"/>
  <c r="E3" i="5"/>
  <c r="E3" i="7" s="1"/>
  <c r="E3" i="25"/>
  <c r="E3" i="26" s="1"/>
  <c r="E3" i="27" s="1"/>
  <c r="E3" i="28" s="1"/>
  <c r="E3" i="29" s="1"/>
  <c r="E3" i="30" s="1"/>
  <c r="E3" i="31" s="1"/>
  <c r="E3" i="32" s="1"/>
  <c r="G3" i="3"/>
  <c r="G3" i="5" s="1"/>
  <c r="G3" i="7" s="1"/>
  <c r="G3" i="25" s="1"/>
  <c r="G3" i="26" s="1"/>
  <c r="G3" i="27" s="1"/>
  <c r="G3" i="28" s="1"/>
  <c r="G3" i="29" s="1"/>
  <c r="G3" i="30"/>
  <c r="G3" i="31" s="1"/>
  <c r="G3" i="32" s="1"/>
  <c r="H3" i="3"/>
  <c r="H3" i="5"/>
  <c r="H3" i="7" s="1"/>
  <c r="H3" i="25" s="1"/>
  <c r="H3" i="26" s="1"/>
  <c r="H3" i="27" s="1"/>
  <c r="H3" i="28" s="1"/>
  <c r="H3" i="29" s="1"/>
  <c r="H3" i="30" s="1"/>
  <c r="H3" i="31"/>
  <c r="H3" i="32" s="1"/>
  <c r="I3" i="3"/>
  <c r="I3" i="5"/>
  <c r="I3" i="7"/>
  <c r="I3" i="25" s="1"/>
  <c r="I3" i="26" s="1"/>
  <c r="I3" i="27" s="1"/>
  <c r="I3" i="28"/>
  <c r="I3" i="29" s="1"/>
  <c r="I3" i="30" s="1"/>
  <c r="I3" i="31" s="1"/>
  <c r="I3" i="32"/>
  <c r="J3" i="3"/>
  <c r="J3" i="5"/>
  <c r="J3" i="7"/>
  <c r="J3" i="25"/>
  <c r="J3" i="26" s="1"/>
  <c r="J3" i="27" s="1"/>
  <c r="J3" i="28" s="1"/>
  <c r="J3" i="29" s="1"/>
  <c r="J3" i="30" s="1"/>
  <c r="J3" i="31" s="1"/>
  <c r="J3" i="32"/>
  <c r="K3" i="3"/>
  <c r="K3" i="5" s="1"/>
  <c r="K3" i="7" s="1"/>
  <c r="K3" i="25" s="1"/>
  <c r="K3" i="26" s="1"/>
  <c r="K3" i="27" s="1"/>
  <c r="K3" i="28" s="1"/>
  <c r="K3" i="29"/>
  <c r="K3" i="30"/>
  <c r="K3" i="31" s="1"/>
  <c r="K3" i="32" s="1"/>
  <c r="L3" i="3"/>
  <c r="L3" i="5" s="1"/>
  <c r="L3" i="7" s="1"/>
  <c r="L3" i="25" s="1"/>
  <c r="L3" i="26" s="1"/>
  <c r="L3" i="27" s="1"/>
  <c r="L3" i="28" s="1"/>
  <c r="L3" i="29" s="1"/>
  <c r="L3" i="30" s="1"/>
  <c r="L3" i="31" s="1"/>
  <c r="L3" i="32" s="1"/>
  <c r="M3" i="3"/>
  <c r="M3" i="5"/>
  <c r="M3" i="7"/>
  <c r="M3" i="25" s="1"/>
  <c r="M3" i="26" s="1"/>
  <c r="M3" i="27"/>
  <c r="M3" i="28" s="1"/>
  <c r="M3" i="29" s="1"/>
  <c r="M3" i="30" s="1"/>
  <c r="M3" i="31" s="1"/>
  <c r="M3" i="32" s="1"/>
  <c r="N3" i="3"/>
  <c r="N3" i="5" s="1"/>
  <c r="N3" i="7" s="1"/>
  <c r="N3" i="25" s="1"/>
  <c r="N3" i="26" s="1"/>
  <c r="N3" i="27" s="1"/>
  <c r="N3" i="28" s="1"/>
  <c r="N3" i="29" s="1"/>
  <c r="N3" i="30" s="1"/>
  <c r="N3" i="31" s="1"/>
  <c r="N3" i="32" s="1"/>
  <c r="P3" i="3"/>
  <c r="P3" i="5" s="1"/>
  <c r="P3" i="7" s="1"/>
  <c r="P3" i="25"/>
  <c r="P3" i="26"/>
  <c r="P3" i="27" s="1"/>
  <c r="P3" i="28" s="1"/>
  <c r="P3" i="29" s="1"/>
  <c r="P3" i="30" s="1"/>
  <c r="P3" i="31" s="1"/>
  <c r="P3" i="32" s="1"/>
  <c r="Q3" i="3"/>
  <c r="Q3" i="5"/>
  <c r="Q3" i="7" s="1"/>
  <c r="Q3" i="25" s="1"/>
  <c r="Q3" i="26" s="1"/>
  <c r="Q3" i="27" s="1"/>
  <c r="Q3" i="28" s="1"/>
  <c r="Q3" i="29" s="1"/>
  <c r="Q3" i="30" s="1"/>
  <c r="Q3" i="31" s="1"/>
  <c r="Q3" i="32" s="1"/>
  <c r="R3" i="3"/>
  <c r="R3" i="5"/>
  <c r="R3" i="7"/>
  <c r="R3" i="25" s="1"/>
  <c r="R3" i="26" s="1"/>
  <c r="R3" i="27"/>
  <c r="R3" i="28" s="1"/>
  <c r="R3" i="29" s="1"/>
  <c r="R3" i="30" s="1"/>
  <c r="R3" i="31" s="1"/>
  <c r="R3" i="32" s="1"/>
  <c r="S3" i="3"/>
  <c r="S3" i="5" s="1"/>
  <c r="S3" i="7" s="1"/>
  <c r="S3" i="25" s="1"/>
  <c r="S3" i="26" s="1"/>
  <c r="S3" i="27" s="1"/>
  <c r="S3" i="28" s="1"/>
  <c r="S3" i="29" s="1"/>
  <c r="S3" i="30" s="1"/>
  <c r="S3" i="31" s="1"/>
  <c r="S3" i="32" s="1"/>
  <c r="T3" i="3"/>
  <c r="T3" i="5" s="1"/>
  <c r="T3" i="7" s="1"/>
  <c r="T3" i="25"/>
  <c r="T3" i="26"/>
  <c r="T3" i="27" s="1"/>
  <c r="T3" i="28" s="1"/>
  <c r="T3" i="29" s="1"/>
  <c r="T3" i="30" s="1"/>
  <c r="T3" i="31" s="1"/>
  <c r="T3" i="32" s="1"/>
  <c r="U3" i="3"/>
  <c r="U3" i="5"/>
  <c r="U3" i="7" s="1"/>
  <c r="U3" i="25" s="1"/>
  <c r="U3" i="26" s="1"/>
  <c r="U3" i="27" s="1"/>
  <c r="U3" i="28" s="1"/>
  <c r="U3" i="29" s="1"/>
  <c r="U3" i="30" s="1"/>
  <c r="U3" i="31" s="1"/>
  <c r="U3" i="32" s="1"/>
  <c r="V3" i="3"/>
  <c r="V3" i="5"/>
  <c r="V3" i="7"/>
  <c r="V3" i="25" s="1"/>
  <c r="V3" i="26" s="1"/>
  <c r="V3" i="27"/>
  <c r="V3" i="28" s="1"/>
  <c r="V3" i="29" s="1"/>
  <c r="V3" i="30" s="1"/>
  <c r="V3" i="31" s="1"/>
  <c r="V3" i="32" s="1"/>
  <c r="W3" i="3"/>
  <c r="W3" i="5" s="1"/>
  <c r="W3" i="7" s="1"/>
  <c r="W3" i="25" s="1"/>
  <c r="W3" i="26" s="1"/>
  <c r="W3" i="27" s="1"/>
  <c r="W3" i="28" s="1"/>
  <c r="W3" i="29" s="1"/>
  <c r="W3" i="30" s="1"/>
  <c r="W3" i="31" s="1"/>
  <c r="W3" i="32" s="1"/>
  <c r="B4" i="3"/>
  <c r="B4" i="5" s="1"/>
  <c r="B4" i="7" s="1"/>
  <c r="B4" i="25"/>
  <c r="B4" i="26"/>
  <c r="B4" i="27" s="1"/>
  <c r="B4" i="28" s="1"/>
  <c r="B4" i="29" s="1"/>
  <c r="B4" i="30" s="1"/>
  <c r="B4" i="31" s="1"/>
  <c r="B4" i="32" s="1"/>
  <c r="C4" i="3"/>
  <c r="C4" i="5"/>
  <c r="C4" i="7" s="1"/>
  <c r="C4" i="25" s="1"/>
  <c r="C4" i="26" s="1"/>
  <c r="C4" i="27" s="1"/>
  <c r="C4" i="28" s="1"/>
  <c r="C4" i="29" s="1"/>
  <c r="C4" i="30" s="1"/>
  <c r="C4" i="31" s="1"/>
  <c r="C4" i="32" s="1"/>
  <c r="E4" i="3"/>
  <c r="E4" i="5"/>
  <c r="E4" i="7"/>
  <c r="E4" i="25" s="1"/>
  <c r="E4" i="26" s="1"/>
  <c r="E4" i="27"/>
  <c r="E4" i="28" s="1"/>
  <c r="E4" i="29" s="1"/>
  <c r="E4" i="30" s="1"/>
  <c r="E4" i="31" s="1"/>
  <c r="E4" i="32" s="1"/>
  <c r="G4" i="3"/>
  <c r="G4" i="5" s="1"/>
  <c r="G4" i="7" s="1"/>
  <c r="G4" i="25" s="1"/>
  <c r="G4" i="26" s="1"/>
  <c r="G4" i="27" s="1"/>
  <c r="G4" i="28" s="1"/>
  <c r="G4" i="29" s="1"/>
  <c r="G4" i="30" s="1"/>
  <c r="G4" i="31" s="1"/>
  <c r="G4" i="32" s="1"/>
  <c r="H4" i="3"/>
  <c r="H4" i="5" s="1"/>
  <c r="H4" i="7" s="1"/>
  <c r="H4" i="25"/>
  <c r="H4" i="26"/>
  <c r="H4" i="27" s="1"/>
  <c r="H4" i="28" s="1"/>
  <c r="H4" i="29" s="1"/>
  <c r="H4" i="30" s="1"/>
  <c r="H4" i="31" s="1"/>
  <c r="H4" i="32" s="1"/>
  <c r="I4" i="3"/>
  <c r="I4" i="5"/>
  <c r="I4" i="7" s="1"/>
  <c r="I4" i="25" s="1"/>
  <c r="I4" i="26" s="1"/>
  <c r="I4" i="27" s="1"/>
  <c r="I4" i="28" s="1"/>
  <c r="I4" i="29" s="1"/>
  <c r="I4" i="30" s="1"/>
  <c r="I4" i="31" s="1"/>
  <c r="I4" i="32" s="1"/>
  <c r="J4" i="3"/>
  <c r="J4" i="5"/>
  <c r="J4" i="7"/>
  <c r="J4" i="25" s="1"/>
  <c r="J4" i="26" s="1"/>
  <c r="J4" i="27"/>
  <c r="J4" i="28" s="1"/>
  <c r="J4" i="29" s="1"/>
  <c r="J4" i="30" s="1"/>
  <c r="J4" i="31" s="1"/>
  <c r="J4" i="32" s="1"/>
  <c r="K4" i="3"/>
  <c r="K4" i="5" s="1"/>
  <c r="K4" i="7" s="1"/>
  <c r="K4" i="25" s="1"/>
  <c r="K4" i="26" s="1"/>
  <c r="K4" i="27" s="1"/>
  <c r="K4" i="28" s="1"/>
  <c r="K4" i="29" s="1"/>
  <c r="K4" i="30" s="1"/>
  <c r="K4" i="31" s="1"/>
  <c r="K4" i="32" s="1"/>
  <c r="L4" i="3"/>
  <c r="L4" i="5" s="1"/>
  <c r="L4" i="7" s="1"/>
  <c r="L4" i="25"/>
  <c r="L4" i="26"/>
  <c r="L4" i="27" s="1"/>
  <c r="L4" i="28" s="1"/>
  <c r="L4" i="29" s="1"/>
  <c r="L4" i="30" s="1"/>
  <c r="L4" i="31" s="1"/>
  <c r="L4" i="32" s="1"/>
  <c r="M4" i="3"/>
  <c r="M4" i="5"/>
  <c r="M4" i="7" s="1"/>
  <c r="M4" i="25" s="1"/>
  <c r="M4" i="26" s="1"/>
  <c r="M4" i="27" s="1"/>
  <c r="M4" i="28" s="1"/>
  <c r="M4" i="29" s="1"/>
  <c r="M4" i="30" s="1"/>
  <c r="M4" i="31" s="1"/>
  <c r="M4" i="32" s="1"/>
  <c r="N4" i="3"/>
  <c r="N4" i="5"/>
  <c r="N4" i="7"/>
  <c r="N4" i="25" s="1"/>
  <c r="N4" i="26" s="1"/>
  <c r="N4" i="27"/>
  <c r="N4" i="28" s="1"/>
  <c r="N4" i="29" s="1"/>
  <c r="N4" i="30" s="1"/>
  <c r="N4" i="31" s="1"/>
  <c r="N4" i="32" s="1"/>
  <c r="P4" i="3"/>
  <c r="P4" i="5" s="1"/>
  <c r="P4" i="7" s="1"/>
  <c r="P4" i="25" s="1"/>
  <c r="P4" i="26" s="1"/>
  <c r="P4" i="27" s="1"/>
  <c r="P4" i="28" s="1"/>
  <c r="P4" i="29" s="1"/>
  <c r="P4" i="30" s="1"/>
  <c r="P4" i="31" s="1"/>
  <c r="P4" i="32" s="1"/>
  <c r="Q4" i="3"/>
  <c r="Q4" i="5" s="1"/>
  <c r="Q4" i="7" s="1"/>
  <c r="Q4" i="25"/>
  <c r="Q4" i="26"/>
  <c r="Q4" i="27" s="1"/>
  <c r="Q4" i="28" s="1"/>
  <c r="Q4" i="29" s="1"/>
  <c r="Q4" i="30" s="1"/>
  <c r="Q4" i="31" s="1"/>
  <c r="Q4" i="32" s="1"/>
  <c r="R4" i="3"/>
  <c r="R4" i="5"/>
  <c r="R4" i="7" s="1"/>
  <c r="R4" i="25" s="1"/>
  <c r="R4" i="26" s="1"/>
  <c r="R4" i="27" s="1"/>
  <c r="R4" i="28" s="1"/>
  <c r="R4" i="29" s="1"/>
  <c r="R4" i="30" s="1"/>
  <c r="R4" i="31" s="1"/>
  <c r="R4" i="32" s="1"/>
  <c r="S4" i="3"/>
  <c r="S4" i="5"/>
  <c r="S4" i="7"/>
  <c r="S4" i="25" s="1"/>
  <c r="S4" i="26" s="1"/>
  <c r="S4" i="27"/>
  <c r="S4" i="28" s="1"/>
  <c r="S4" i="29" s="1"/>
  <c r="S4" i="30" s="1"/>
  <c r="S4" i="31" s="1"/>
  <c r="S4" i="32" s="1"/>
  <c r="T4" i="3"/>
  <c r="T4" i="5" s="1"/>
  <c r="T4" i="7" s="1"/>
  <c r="T4" i="25" s="1"/>
  <c r="T4" i="26" s="1"/>
  <c r="T4" i="27" s="1"/>
  <c r="T4" i="28" s="1"/>
  <c r="T4" i="29" s="1"/>
  <c r="T4" i="30" s="1"/>
  <c r="T4" i="31" s="1"/>
  <c r="T4" i="32" s="1"/>
  <c r="U4" i="3"/>
  <c r="U4" i="5" s="1"/>
  <c r="U4" i="7" s="1"/>
  <c r="U4" i="25"/>
  <c r="U4" i="26"/>
  <c r="U4" i="27" s="1"/>
  <c r="U4" i="28" s="1"/>
  <c r="U4" i="29" s="1"/>
  <c r="U4" i="30" s="1"/>
  <c r="U4" i="31" s="1"/>
  <c r="U4" i="32" s="1"/>
  <c r="V4" i="3"/>
  <c r="V4" i="5"/>
  <c r="V4" i="7" s="1"/>
  <c r="V4" i="25" s="1"/>
  <c r="V4" i="26" s="1"/>
  <c r="V4" i="27" s="1"/>
  <c r="V4" i="28" s="1"/>
  <c r="V4" i="29" s="1"/>
  <c r="V4" i="30" s="1"/>
  <c r="V4" i="31" s="1"/>
  <c r="V4" i="32" s="1"/>
  <c r="W4" i="3"/>
  <c r="W4" i="5"/>
  <c r="W4" i="7"/>
  <c r="W4" i="25" s="1"/>
  <c r="W4" i="26" s="1"/>
  <c r="W4" i="27"/>
  <c r="W4" i="28" s="1"/>
  <c r="W4" i="29" s="1"/>
  <c r="W4" i="30" s="1"/>
  <c r="W4" i="31" s="1"/>
  <c r="W4" i="32" s="1"/>
  <c r="B5" i="3"/>
  <c r="B5" i="5" s="1"/>
  <c r="B5" i="7" s="1"/>
  <c r="B5" i="25" s="1"/>
  <c r="B5" i="26" s="1"/>
  <c r="B5" i="27" s="1"/>
  <c r="B5" i="28" s="1"/>
  <c r="B5" i="29" s="1"/>
  <c r="B5" i="30" s="1"/>
  <c r="B5" i="31" s="1"/>
  <c r="B5" i="32" s="1"/>
  <c r="C5" i="3"/>
  <c r="C5" i="5" s="1"/>
  <c r="C5" i="7" s="1"/>
  <c r="C5" i="25" s="1"/>
  <c r="C5" i="26" s="1"/>
  <c r="C5" i="27" s="1"/>
  <c r="C5" i="28" s="1"/>
  <c r="C5" i="29" s="1"/>
  <c r="C5" i="30" s="1"/>
  <c r="C5" i="31" s="1"/>
  <c r="C5" i="32" s="1"/>
  <c r="E5" i="3"/>
  <c r="E5" i="5" s="1"/>
  <c r="E5" i="7" s="1"/>
  <c r="E5" i="25" s="1"/>
  <c r="E5" i="26"/>
  <c r="E5" i="27" s="1"/>
  <c r="E5" i="28" s="1"/>
  <c r="E5" i="29" s="1"/>
  <c r="E5" i="30" s="1"/>
  <c r="E5" i="31" s="1"/>
  <c r="E5" i="32" s="1"/>
  <c r="G5" i="3"/>
  <c r="G5" i="5"/>
  <c r="G5" i="7" s="1"/>
  <c r="G5" i="25" s="1"/>
  <c r="G5" i="26" s="1"/>
  <c r="G5" i="27"/>
  <c r="G5" i="28" s="1"/>
  <c r="G5" i="29" s="1"/>
  <c r="G5" i="30" s="1"/>
  <c r="G5" i="31" s="1"/>
  <c r="G5" i="32" s="1"/>
  <c r="H5" i="3"/>
  <c r="H5" i="5"/>
  <c r="H5" i="7"/>
  <c r="H5" i="25" s="1"/>
  <c r="H5" i="26" s="1"/>
  <c r="H5" i="27" s="1"/>
  <c r="H5" i="28" s="1"/>
  <c r="H5" i="29" s="1"/>
  <c r="H5" i="30" s="1"/>
  <c r="H5" i="31" s="1"/>
  <c r="H5" i="32" s="1"/>
  <c r="I5" i="3"/>
  <c r="I5" i="5"/>
  <c r="I5" i="7"/>
  <c r="I5" i="25"/>
  <c r="I5" i="26" s="1"/>
  <c r="I5" i="27" s="1"/>
  <c r="I5" i="28" s="1"/>
  <c r="I5" i="29" s="1"/>
  <c r="I5" i="30" s="1"/>
  <c r="I5" i="31" s="1"/>
  <c r="I5" i="32" s="1"/>
  <c r="J5" i="3"/>
  <c r="J5" i="5" s="1"/>
  <c r="J5" i="7" s="1"/>
  <c r="J5" i="25" s="1"/>
  <c r="J5" i="26" s="1"/>
  <c r="J5" i="27" s="1"/>
  <c r="J5" i="28" s="1"/>
  <c r="J5" i="29" s="1"/>
  <c r="J5" i="30" s="1"/>
  <c r="J5" i="31" s="1"/>
  <c r="J5" i="32" s="1"/>
  <c r="K5" i="3"/>
  <c r="K5" i="5"/>
  <c r="K5" i="7" s="1"/>
  <c r="K5" i="25" s="1"/>
  <c r="K5" i="26" s="1"/>
  <c r="K5" i="27" s="1"/>
  <c r="K5" i="28" s="1"/>
  <c r="K5" i="29" s="1"/>
  <c r="K5" i="30" s="1"/>
  <c r="K5" i="31" s="1"/>
  <c r="K5" i="32" s="1"/>
  <c r="L5" i="3"/>
  <c r="L5" i="5"/>
  <c r="L5" i="7"/>
  <c r="L5" i="25" s="1"/>
  <c r="L5" i="26" s="1"/>
  <c r="L5" i="27" s="1"/>
  <c r="L5" i="28"/>
  <c r="L5" i="29" s="1"/>
  <c r="L5" i="30" s="1"/>
  <c r="L5" i="31" s="1"/>
  <c r="L5" i="32" s="1"/>
  <c r="M5" i="3"/>
  <c r="M5" i="5"/>
  <c r="M5" i="7"/>
  <c r="M5" i="25"/>
  <c r="M5" i="26" s="1"/>
  <c r="M5" i="27" s="1"/>
  <c r="M5" i="28" s="1"/>
  <c r="M5" i="29"/>
  <c r="M5" i="30" s="1"/>
  <c r="M5" i="31" s="1"/>
  <c r="M5" i="32" s="1"/>
  <c r="N5" i="3"/>
  <c r="N5" i="5" s="1"/>
  <c r="N5" i="7" s="1"/>
  <c r="N5" i="25" s="1"/>
  <c r="N5" i="26"/>
  <c r="N5" i="27" s="1"/>
  <c r="N5" i="28" s="1"/>
  <c r="N5" i="29" s="1"/>
  <c r="N5" i="30" s="1"/>
  <c r="N5" i="31" s="1"/>
  <c r="N5" i="32" s="1"/>
  <c r="P5" i="3"/>
  <c r="P5" i="5"/>
  <c r="P5" i="7" s="1"/>
  <c r="P5" i="25" s="1"/>
  <c r="P5" i="26" s="1"/>
  <c r="P5" i="27"/>
  <c r="P5" i="28" s="1"/>
  <c r="P5" i="29" s="1"/>
  <c r="P5" i="30" s="1"/>
  <c r="P5" i="31" s="1"/>
  <c r="P5" i="32" s="1"/>
  <c r="Q5" i="3"/>
  <c r="Q5" i="5"/>
  <c r="Q5" i="7"/>
  <c r="Q5" i="25" s="1"/>
  <c r="Q5" i="26" s="1"/>
  <c r="Q5" i="27" s="1"/>
  <c r="Q5" i="28" s="1"/>
  <c r="Q5" i="29" s="1"/>
  <c r="Q5" i="30" s="1"/>
  <c r="Q5" i="31" s="1"/>
  <c r="Q5" i="32" s="1"/>
  <c r="R5" i="3"/>
  <c r="R5" i="5"/>
  <c r="R5" i="7"/>
  <c r="R5" i="25"/>
  <c r="R5" i="26" s="1"/>
  <c r="R5" i="27" s="1"/>
  <c r="R5" i="28" s="1"/>
  <c r="R5" i="29" s="1"/>
  <c r="R5" i="30" s="1"/>
  <c r="R5" i="31" s="1"/>
  <c r="R5" i="32" s="1"/>
  <c r="S5" i="3"/>
  <c r="S5" i="5" s="1"/>
  <c r="S5" i="7" s="1"/>
  <c r="S5" i="25" s="1"/>
  <c r="S5" i="26" s="1"/>
  <c r="S5" i="27" s="1"/>
  <c r="S5" i="28" s="1"/>
  <c r="S5" i="29" s="1"/>
  <c r="S5" i="30" s="1"/>
  <c r="S5" i="31" s="1"/>
  <c r="S5" i="32" s="1"/>
  <c r="T5" i="3"/>
  <c r="T5" i="5"/>
  <c r="T5" i="7" s="1"/>
  <c r="T5" i="25" s="1"/>
  <c r="T5" i="26" s="1"/>
  <c r="T5" i="27" s="1"/>
  <c r="T5" i="28" s="1"/>
  <c r="T5" i="29" s="1"/>
  <c r="T5" i="30" s="1"/>
  <c r="T5" i="31" s="1"/>
  <c r="T5" i="32" s="1"/>
  <c r="U5" i="3"/>
  <c r="U5" i="5"/>
  <c r="U5" i="7"/>
  <c r="U5" i="25" s="1"/>
  <c r="U5" i="26" s="1"/>
  <c r="U5" i="27" s="1"/>
  <c r="U5" i="28"/>
  <c r="U5" i="29" s="1"/>
  <c r="U5" i="30" s="1"/>
  <c r="U5" i="31" s="1"/>
  <c r="U5" i="32" s="1"/>
  <c r="V5" i="3"/>
  <c r="V5" i="5"/>
  <c r="V5" i="7"/>
  <c r="V5" i="25"/>
  <c r="V5" i="26" s="1"/>
  <c r="V5" i="27" s="1"/>
  <c r="V5" i="28" s="1"/>
  <c r="V5" i="29"/>
  <c r="V5" i="30" s="1"/>
  <c r="V5" i="31" s="1"/>
  <c r="V5" i="32" s="1"/>
  <c r="W5" i="3"/>
  <c r="W5" i="5" s="1"/>
  <c r="W5" i="7" s="1"/>
  <c r="W5" i="25" s="1"/>
  <c r="W5" i="26"/>
  <c r="W5" i="27" s="1"/>
  <c r="W5" i="28" s="1"/>
  <c r="W5" i="29" s="1"/>
  <c r="W5" i="30" s="1"/>
  <c r="W5" i="31" s="1"/>
  <c r="W5" i="32" s="1"/>
  <c r="B6" i="3"/>
  <c r="B6" i="5"/>
  <c r="B6" i="7" s="1"/>
  <c r="B6" i="25" s="1"/>
  <c r="B6" i="26"/>
  <c r="B6" i="27" s="1"/>
  <c r="B6" i="28" s="1"/>
  <c r="B6" i="29" s="1"/>
  <c r="B6" i="30" s="1"/>
  <c r="B6" i="31" s="1"/>
  <c r="B6" i="32" s="1"/>
  <c r="C6" i="3"/>
  <c r="C6" i="5"/>
  <c r="C6" i="7"/>
  <c r="C6" i="25" s="1"/>
  <c r="C6" i="26" s="1"/>
  <c r="C6" i="27" s="1"/>
  <c r="C6" i="28" s="1"/>
  <c r="C6" i="29" s="1"/>
  <c r="C6" i="30" s="1"/>
  <c r="C6" i="31" s="1"/>
  <c r="C6" i="32" s="1"/>
  <c r="E6" i="3"/>
  <c r="E6" i="5"/>
  <c r="E6" i="7"/>
  <c r="E6" i="25"/>
  <c r="E6" i="26" s="1"/>
  <c r="E6" i="27" s="1"/>
  <c r="E6" i="28" s="1"/>
  <c r="E6" i="29" s="1"/>
  <c r="E6" i="30" s="1"/>
  <c r="E6" i="31" s="1"/>
  <c r="E6" i="32" s="1"/>
  <c r="G6" i="3"/>
  <c r="G6" i="5" s="1"/>
  <c r="G6" i="7" s="1"/>
  <c r="G6" i="25" s="1"/>
  <c r="G6" i="26" s="1"/>
  <c r="G6" i="27" s="1"/>
  <c r="G6" i="28" s="1"/>
  <c r="G6" i="29" s="1"/>
  <c r="G6" i="30" s="1"/>
  <c r="G6" i="31" s="1"/>
  <c r="G6" i="32" s="1"/>
  <c r="H6" i="3"/>
  <c r="H6" i="5"/>
  <c r="H6" i="7" s="1"/>
  <c r="H6" i="25" s="1"/>
  <c r="H6" i="26" s="1"/>
  <c r="H6" i="27"/>
  <c r="H6" i="28" s="1"/>
  <c r="H6" i="29" s="1"/>
  <c r="H6" i="30" s="1"/>
  <c r="H6" i="31" s="1"/>
  <c r="H6" i="32" s="1"/>
  <c r="I6" i="3"/>
  <c r="I6" i="5"/>
  <c r="I6" i="7" s="1"/>
  <c r="I6" i="25" s="1"/>
  <c r="I6" i="26" s="1"/>
  <c r="I6" i="27" s="1"/>
  <c r="I6" i="28" s="1"/>
  <c r="I6" i="29" s="1"/>
  <c r="I6" i="30" s="1"/>
  <c r="I6" i="31" s="1"/>
  <c r="I6" i="32" s="1"/>
  <c r="J6" i="3"/>
  <c r="J6" i="5"/>
  <c r="J6" i="7"/>
  <c r="J6" i="25" s="1"/>
  <c r="J6" i="26" s="1"/>
  <c r="J6" i="27" s="1"/>
  <c r="J6" i="28" s="1"/>
  <c r="J6" i="29" s="1"/>
  <c r="J6" i="30" s="1"/>
  <c r="J6" i="31" s="1"/>
  <c r="J6" i="32" s="1"/>
  <c r="K6" i="3"/>
  <c r="K6" i="5" s="1"/>
  <c r="K6" i="7" s="1"/>
  <c r="K6" i="25"/>
  <c r="K6" i="26" s="1"/>
  <c r="K6" i="27" s="1"/>
  <c r="K6" i="28" s="1"/>
  <c r="K6" i="29"/>
  <c r="K6" i="30" s="1"/>
  <c r="K6" i="31" s="1"/>
  <c r="K6" i="32" s="1"/>
  <c r="L6" i="3"/>
  <c r="L6" i="5" s="1"/>
  <c r="L6" i="7" s="1"/>
  <c r="L6" i="25"/>
  <c r="L6" i="26" s="1"/>
  <c r="L6" i="27" s="1"/>
  <c r="L6" i="28" s="1"/>
  <c r="L6" i="29" s="1"/>
  <c r="L6" i="30" s="1"/>
  <c r="L6" i="31" s="1"/>
  <c r="L6" i="32" s="1"/>
  <c r="M6" i="3"/>
  <c r="M6" i="5" s="1"/>
  <c r="M6" i="7" s="1"/>
  <c r="M6" i="25" s="1"/>
  <c r="M6" i="26" s="1"/>
  <c r="M6" i="27" s="1"/>
  <c r="M6" i="28" s="1"/>
  <c r="M6" i="29" s="1"/>
  <c r="M6" i="30" s="1"/>
  <c r="M6" i="31" s="1"/>
  <c r="M6" i="32" s="1"/>
  <c r="N6" i="3"/>
  <c r="N6" i="5"/>
  <c r="N6" i="7" s="1"/>
  <c r="N6" i="25" s="1"/>
  <c r="N6" i="26" s="1"/>
  <c r="N6" i="27" s="1"/>
  <c r="N6" i="28" s="1"/>
  <c r="N6" i="29" s="1"/>
  <c r="N6" i="30" s="1"/>
  <c r="N6" i="31" s="1"/>
  <c r="N6" i="32" s="1"/>
  <c r="P6" i="3"/>
  <c r="P6" i="5" s="1"/>
  <c r="P6" i="7" s="1"/>
  <c r="P6" i="25" s="1"/>
  <c r="P6" i="26" s="1"/>
  <c r="P6" i="27" s="1"/>
  <c r="P6" i="28" s="1"/>
  <c r="P6" i="29" s="1"/>
  <c r="P6" i="30" s="1"/>
  <c r="P6" i="31" s="1"/>
  <c r="P6" i="32" s="1"/>
  <c r="Q6" i="3"/>
  <c r="Q6" i="5" s="1"/>
  <c r="Q6" i="7"/>
  <c r="Q6" i="25" s="1"/>
  <c r="Q6" i="26" s="1"/>
  <c r="Q6" i="27" s="1"/>
  <c r="Q6" i="28" s="1"/>
  <c r="Q6" i="29" s="1"/>
  <c r="Q6" i="30" s="1"/>
  <c r="Q6" i="31" s="1"/>
  <c r="Q6" i="32" s="1"/>
  <c r="R6" i="3"/>
  <c r="R6" i="5"/>
  <c r="R6" i="7" s="1"/>
  <c r="R6" i="25" s="1"/>
  <c r="R6" i="26" s="1"/>
  <c r="R6" i="27" s="1"/>
  <c r="R6" i="28" s="1"/>
  <c r="R6" i="29" s="1"/>
  <c r="R6" i="30" s="1"/>
  <c r="R6" i="31" s="1"/>
  <c r="R6" i="32" s="1"/>
  <c r="S6" i="3"/>
  <c r="S6" i="5" s="1"/>
  <c r="S6" i="7" s="1"/>
  <c r="S6" i="25" s="1"/>
  <c r="S6" i="26"/>
  <c r="S6" i="27" s="1"/>
  <c r="S6" i="28" s="1"/>
  <c r="S6" i="29" s="1"/>
  <c r="S6" i="30" s="1"/>
  <c r="S6" i="31" s="1"/>
  <c r="S6" i="32" s="1"/>
  <c r="T6" i="3"/>
  <c r="T6" i="5"/>
  <c r="T6" i="7" s="1"/>
  <c r="T6" i="25" s="1"/>
  <c r="T6" i="26" s="1"/>
  <c r="T6" i="27"/>
  <c r="T6" i="28" s="1"/>
  <c r="T6" i="29" s="1"/>
  <c r="T6" i="30" s="1"/>
  <c r="T6" i="31" s="1"/>
  <c r="T6" i="32" s="1"/>
  <c r="U6" i="3"/>
  <c r="U6" i="5" s="1"/>
  <c r="U6" i="7" s="1"/>
  <c r="U6" i="25" s="1"/>
  <c r="U6" i="26" s="1"/>
  <c r="U6" i="27" s="1"/>
  <c r="U6" i="28" s="1"/>
  <c r="U6" i="29" s="1"/>
  <c r="U6" i="30" s="1"/>
  <c r="U6" i="31" s="1"/>
  <c r="U6" i="32" s="1"/>
  <c r="V6" i="3"/>
  <c r="V6" i="5"/>
  <c r="V6" i="7" s="1"/>
  <c r="V6" i="25"/>
  <c r="V6" i="26" s="1"/>
  <c r="V6" i="27" s="1"/>
  <c r="V6" i="28" s="1"/>
  <c r="V6" i="29" s="1"/>
  <c r="V6" i="30" s="1"/>
  <c r="V6" i="31" s="1"/>
  <c r="V6" i="32" s="1"/>
  <c r="W6" i="3"/>
  <c r="W6" i="5" s="1"/>
  <c r="W6" i="7" s="1"/>
  <c r="W6" i="25" s="1"/>
  <c r="W6" i="26" s="1"/>
  <c r="W6" i="27" s="1"/>
  <c r="W6" i="28" s="1"/>
  <c r="W6" i="29" s="1"/>
  <c r="W6" i="30" s="1"/>
  <c r="W6" i="31" s="1"/>
  <c r="W6" i="32" s="1"/>
  <c r="B7" i="3"/>
  <c r="B7" i="5"/>
  <c r="B7" i="7" s="1"/>
  <c r="B7" i="25" s="1"/>
  <c r="B7" i="26" s="1"/>
  <c r="B7" i="27" s="1"/>
  <c r="B7" i="28" s="1"/>
  <c r="B7" i="29" s="1"/>
  <c r="B7" i="30" s="1"/>
  <c r="B7" i="31" s="1"/>
  <c r="B7" i="32" s="1"/>
  <c r="C7" i="3"/>
  <c r="C7" i="5" s="1"/>
  <c r="C7" i="7"/>
  <c r="C7" i="25" s="1"/>
  <c r="C7" i="26" s="1"/>
  <c r="C7" i="27" s="1"/>
  <c r="C7" i="28" s="1"/>
  <c r="C7" i="29" s="1"/>
  <c r="C7" i="30" s="1"/>
  <c r="C7" i="31" s="1"/>
  <c r="C7" i="32" s="1"/>
  <c r="E7" i="3"/>
  <c r="E7" i="5"/>
  <c r="E7" i="7" s="1"/>
  <c r="E7" i="25" s="1"/>
  <c r="E7" i="26" s="1"/>
  <c r="E7" i="27" s="1"/>
  <c r="E7" i="28" s="1"/>
  <c r="E7" i="29" s="1"/>
  <c r="E7" i="30" s="1"/>
  <c r="E7" i="31" s="1"/>
  <c r="E7" i="32" s="1"/>
  <c r="G7" i="3"/>
  <c r="G7" i="5" s="1"/>
  <c r="G7" i="7" s="1"/>
  <c r="G7" i="25" s="1"/>
  <c r="G7" i="26"/>
  <c r="G7" i="27" s="1"/>
  <c r="G7" i="28" s="1"/>
  <c r="G7" i="29" s="1"/>
  <c r="G7" i="30" s="1"/>
  <c r="G7" i="31" s="1"/>
  <c r="G7" i="32" s="1"/>
  <c r="H7" i="3"/>
  <c r="H7" i="5"/>
  <c r="H7" i="7" s="1"/>
  <c r="H7" i="25" s="1"/>
  <c r="H7" i="26" s="1"/>
  <c r="H7" i="27"/>
  <c r="H7" i="28" s="1"/>
  <c r="H7" i="29" s="1"/>
  <c r="H7" i="30" s="1"/>
  <c r="H7" i="31" s="1"/>
  <c r="H7" i="32" s="1"/>
  <c r="I7" i="3"/>
  <c r="I7" i="5" s="1"/>
  <c r="I7" i="7" s="1"/>
  <c r="I7" i="25" s="1"/>
  <c r="I7" i="26" s="1"/>
  <c r="I7" i="27" s="1"/>
  <c r="I7" i="28"/>
  <c r="I7" i="29" s="1"/>
  <c r="I7" i="30" s="1"/>
  <c r="I7" i="31" s="1"/>
  <c r="I7" i="32" s="1"/>
  <c r="J7" i="3"/>
  <c r="J7" i="5"/>
  <c r="J7" i="7" s="1"/>
  <c r="J7" i="25"/>
  <c r="J7" i="26" s="1"/>
  <c r="J7" i="27" s="1"/>
  <c r="J7" i="28" s="1"/>
  <c r="J7" i="29" s="1"/>
  <c r="J7" i="30" s="1"/>
  <c r="J7" i="31" s="1"/>
  <c r="J7" i="32" s="1"/>
  <c r="K7" i="3"/>
  <c r="K7" i="5" s="1"/>
  <c r="K7" i="7" s="1"/>
  <c r="K7" i="25" s="1"/>
  <c r="K7" i="26" s="1"/>
  <c r="K7" i="27" s="1"/>
  <c r="K7" i="28" s="1"/>
  <c r="K7" i="29" s="1"/>
  <c r="K7" i="30" s="1"/>
  <c r="K7" i="31" s="1"/>
  <c r="K7" i="32" s="1"/>
  <c r="L7" i="3"/>
  <c r="L7" i="5"/>
  <c r="L7" i="7" s="1"/>
  <c r="L7" i="25" s="1"/>
  <c r="L7" i="26" s="1"/>
  <c r="L7" i="27" s="1"/>
  <c r="L7" i="28" s="1"/>
  <c r="L7" i="29" s="1"/>
  <c r="L7" i="30" s="1"/>
  <c r="L7" i="31"/>
  <c r="L7" i="32" s="1"/>
  <c r="M7" i="3"/>
  <c r="M7" i="5" s="1"/>
  <c r="M7" i="7"/>
  <c r="M7" i="25" s="1"/>
  <c r="M7" i="26" s="1"/>
  <c r="M7" i="27" s="1"/>
  <c r="M7" i="28" s="1"/>
  <c r="M7" i="29" s="1"/>
  <c r="M7" i="30" s="1"/>
  <c r="M7" i="31" s="1"/>
  <c r="M7" i="32"/>
  <c r="N7" i="3"/>
  <c r="N7" i="5"/>
  <c r="N7" i="7" s="1"/>
  <c r="N7" i="25" s="1"/>
  <c r="N7" i="26" s="1"/>
  <c r="N7" i="27" s="1"/>
  <c r="N7" i="28" s="1"/>
  <c r="N7" i="29" s="1"/>
  <c r="N7" i="30" s="1"/>
  <c r="N7" i="31" s="1"/>
  <c r="N7" i="32" s="1"/>
  <c r="P7" i="3"/>
  <c r="P7" i="5" s="1"/>
  <c r="P7" i="7" s="1"/>
  <c r="P7" i="25" s="1"/>
  <c r="P7" i="26"/>
  <c r="P7" i="27" s="1"/>
  <c r="P7" i="28" s="1"/>
  <c r="P7" i="29" s="1"/>
  <c r="P7" i="30" s="1"/>
  <c r="P7" i="31" s="1"/>
  <c r="P7" i="32" s="1"/>
  <c r="Q7" i="3"/>
  <c r="Q7" i="5"/>
  <c r="Q7" i="7" s="1"/>
  <c r="Q7" i="25" s="1"/>
  <c r="Q7" i="26" s="1"/>
  <c r="Q7" i="27"/>
  <c r="Q7" i="28" s="1"/>
  <c r="Q7" i="29" s="1"/>
  <c r="Q7" i="30" s="1"/>
  <c r="Q7" i="31" s="1"/>
  <c r="Q7" i="32" s="1"/>
  <c r="R7" i="3"/>
  <c r="R7" i="5" s="1"/>
  <c r="R7" i="7" s="1"/>
  <c r="R7" i="25" s="1"/>
  <c r="R7" i="26" s="1"/>
  <c r="R7" i="27" s="1"/>
  <c r="R7" i="28" s="1"/>
  <c r="R7" i="29" s="1"/>
  <c r="R7" i="30" s="1"/>
  <c r="R7" i="31" s="1"/>
  <c r="R7" i="32" s="1"/>
  <c r="S7" i="3"/>
  <c r="S7" i="5"/>
  <c r="S7" i="7" s="1"/>
  <c r="S7" i="25"/>
  <c r="S7" i="26" s="1"/>
  <c r="S7" i="27" s="1"/>
  <c r="S7" i="28" s="1"/>
  <c r="S7" i="29" s="1"/>
  <c r="S7" i="30" s="1"/>
  <c r="S7" i="31" s="1"/>
  <c r="S7" i="32" s="1"/>
  <c r="T7" i="3"/>
  <c r="T7" i="5" s="1"/>
  <c r="T7" i="7" s="1"/>
  <c r="T7" i="25" s="1"/>
  <c r="T7" i="26" s="1"/>
  <c r="T7" i="27" s="1"/>
  <c r="T7" i="28" s="1"/>
  <c r="T7" i="29" s="1"/>
  <c r="T7" i="30" s="1"/>
  <c r="T7" i="31" s="1"/>
  <c r="T7" i="32" s="1"/>
  <c r="U7" i="3"/>
  <c r="U7" i="5"/>
  <c r="U7" i="7" s="1"/>
  <c r="U7" i="25" s="1"/>
  <c r="U7" i="26" s="1"/>
  <c r="U7" i="27" s="1"/>
  <c r="U7" i="28" s="1"/>
  <c r="U7" i="29" s="1"/>
  <c r="U7" i="30" s="1"/>
  <c r="U7" i="31" s="1"/>
  <c r="U7" i="32" s="1"/>
  <c r="V7" i="3"/>
  <c r="V7" i="5" s="1"/>
  <c r="V7" i="7"/>
  <c r="V7" i="25" s="1"/>
  <c r="V7" i="26" s="1"/>
  <c r="V7" i="27" s="1"/>
  <c r="V7" i="28" s="1"/>
  <c r="V7" i="29" s="1"/>
  <c r="V7" i="30" s="1"/>
  <c r="V7" i="31" s="1"/>
  <c r="V7" i="32" s="1"/>
  <c r="W7" i="3"/>
  <c r="W7" i="5"/>
  <c r="W7" i="7" s="1"/>
  <c r="W7" i="25" s="1"/>
  <c r="W7" i="26" s="1"/>
  <c r="W7" i="27" s="1"/>
  <c r="W7" i="28" s="1"/>
  <c r="W7" i="29" s="1"/>
  <c r="W7" i="30" s="1"/>
  <c r="W7" i="31" s="1"/>
  <c r="W7" i="32" s="1"/>
  <c r="B9" i="3"/>
  <c r="B9" i="5" s="1"/>
  <c r="B9" i="7" s="1"/>
  <c r="B9" i="25" s="1"/>
  <c r="B9" i="26"/>
  <c r="B9" i="27" s="1"/>
  <c r="B9" i="28" s="1"/>
  <c r="B9" i="29" s="1"/>
  <c r="B9" i="30" s="1"/>
  <c r="B9" i="31" s="1"/>
  <c r="B9" i="32" s="1"/>
  <c r="C9" i="3"/>
  <c r="C9" i="5"/>
  <c r="C9" i="7" s="1"/>
  <c r="C9" i="25" s="1"/>
  <c r="C9" i="26" s="1"/>
  <c r="C9" i="27"/>
  <c r="C9" i="28" s="1"/>
  <c r="C9" i="29" s="1"/>
  <c r="C9" i="30" s="1"/>
  <c r="C9" i="31" s="1"/>
  <c r="C9" i="32" s="1"/>
  <c r="E9" i="3"/>
  <c r="E9" i="5" s="1"/>
  <c r="E9" i="7" s="1"/>
  <c r="E9" i="25" s="1"/>
  <c r="E9" i="26" s="1"/>
  <c r="E9" i="27" s="1"/>
  <c r="E9" i="28" s="1"/>
  <c r="E9" i="29" s="1"/>
  <c r="E9" i="30" s="1"/>
  <c r="E9" i="31" s="1"/>
  <c r="E9" i="32" s="1"/>
  <c r="G9" i="3"/>
  <c r="G9" i="5"/>
  <c r="G9" i="7" s="1"/>
  <c r="G9" i="25" s="1"/>
  <c r="G9" i="26" s="1"/>
  <c r="G9" i="27" s="1"/>
  <c r="G9" i="28" s="1"/>
  <c r="G9" i="29" s="1"/>
  <c r="G9" i="30" s="1"/>
  <c r="G9" i="31"/>
  <c r="G9" i="32" s="1"/>
  <c r="H9" i="3"/>
  <c r="H9" i="5" s="1"/>
  <c r="H9" i="7"/>
  <c r="H9" i="25" s="1"/>
  <c r="H9" i="26" s="1"/>
  <c r="H9" i="27" s="1"/>
  <c r="H9" i="28"/>
  <c r="H9" i="29" s="1"/>
  <c r="H9" i="30" s="1"/>
  <c r="H9" i="31" s="1"/>
  <c r="H9" i="32" s="1"/>
  <c r="I9" i="3"/>
  <c r="I9" i="5"/>
  <c r="I9" i="7" s="1"/>
  <c r="I9" i="25" s="1"/>
  <c r="I9" i="26" s="1"/>
  <c r="I9" i="27" s="1"/>
  <c r="I9" i="28" s="1"/>
  <c r="I9" i="29" s="1"/>
  <c r="I9" i="30" s="1"/>
  <c r="I9" i="31" s="1"/>
  <c r="I9" i="32" s="1"/>
  <c r="J9" i="3"/>
  <c r="J9" i="5" s="1"/>
  <c r="J9" i="7"/>
  <c r="J9" i="25" s="1"/>
  <c r="J9" i="26" s="1"/>
  <c r="J9" i="27" s="1"/>
  <c r="J9" i="28" s="1"/>
  <c r="J9" i="29" s="1"/>
  <c r="J9" i="30" s="1"/>
  <c r="J9" i="31" s="1"/>
  <c r="J9" i="32" s="1"/>
  <c r="K9" i="3"/>
  <c r="K9" i="5"/>
  <c r="K9" i="7" s="1"/>
  <c r="K9" i="25" s="1"/>
  <c r="K9" i="26" s="1"/>
  <c r="K9" i="27" s="1"/>
  <c r="K9" i="28" s="1"/>
  <c r="K9" i="29" s="1"/>
  <c r="K9" i="30" s="1"/>
  <c r="K9" i="31"/>
  <c r="K9" i="32" s="1"/>
  <c r="L9" i="3"/>
  <c r="L9" i="5" s="1"/>
  <c r="L9" i="7"/>
  <c r="L9" i="25" s="1"/>
  <c r="L9" i="26" s="1"/>
  <c r="L9" i="27" s="1"/>
  <c r="L9" i="28"/>
  <c r="L9" i="29" s="1"/>
  <c r="L9" i="30" s="1"/>
  <c r="L9" i="31" s="1"/>
  <c r="L9" i="32" s="1"/>
  <c r="M9" i="3"/>
  <c r="M9" i="5"/>
  <c r="M9" i="7" s="1"/>
  <c r="M9" i="25" s="1"/>
  <c r="M9" i="26" s="1"/>
  <c r="M9" i="27" s="1"/>
  <c r="M9" i="28" s="1"/>
  <c r="M9" i="29" s="1"/>
  <c r="M9" i="30" s="1"/>
  <c r="M9" i="31" s="1"/>
  <c r="M9" i="32" s="1"/>
  <c r="N9" i="3"/>
  <c r="N9" i="5" s="1"/>
  <c r="N9" i="7"/>
  <c r="N9" i="25" s="1"/>
  <c r="N9" i="26" s="1"/>
  <c r="N9" i="27" s="1"/>
  <c r="N9" i="28" s="1"/>
  <c r="N9" i="29" s="1"/>
  <c r="N9" i="30" s="1"/>
  <c r="N9" i="31" s="1"/>
  <c r="N9" i="32" s="1"/>
  <c r="P9" i="3"/>
  <c r="P9" i="5"/>
  <c r="P9" i="7" s="1"/>
  <c r="P9" i="25" s="1"/>
  <c r="P9" i="26" s="1"/>
  <c r="P9" i="27" s="1"/>
  <c r="P9" i="28" s="1"/>
  <c r="P9" i="29" s="1"/>
  <c r="P9" i="30" s="1"/>
  <c r="P9" i="31"/>
  <c r="P9" i="32" s="1"/>
  <c r="Q9" i="3"/>
  <c r="Q9" i="5" s="1"/>
  <c r="Q9" i="7"/>
  <c r="Q9" i="25" s="1"/>
  <c r="Q9" i="26" s="1"/>
  <c r="Q9" i="27" s="1"/>
  <c r="Q9" i="28"/>
  <c r="Q9" i="29" s="1"/>
  <c r="Q9" i="30" s="1"/>
  <c r="Q9" i="31" s="1"/>
  <c r="Q9" i="32" s="1"/>
  <c r="R9" i="3"/>
  <c r="R9" i="5"/>
  <c r="R9" i="7" s="1"/>
  <c r="R9" i="25" s="1"/>
  <c r="R9" i="26" s="1"/>
  <c r="R9" i="27" s="1"/>
  <c r="R9" i="28" s="1"/>
  <c r="R9" i="29" s="1"/>
  <c r="R9" i="30" s="1"/>
  <c r="R9" i="31" s="1"/>
  <c r="R9" i="32" s="1"/>
  <c r="S9" i="3"/>
  <c r="S9" i="5" s="1"/>
  <c r="S9" i="7"/>
  <c r="S9" i="25" s="1"/>
  <c r="S9" i="26" s="1"/>
  <c r="S9" i="27" s="1"/>
  <c r="S9" i="28" s="1"/>
  <c r="S9" i="29" s="1"/>
  <c r="S9" i="30" s="1"/>
  <c r="S9" i="31" s="1"/>
  <c r="S9" i="32" s="1"/>
  <c r="T9" i="3"/>
  <c r="T9" i="5"/>
  <c r="T9" i="7" s="1"/>
  <c r="T9" i="25" s="1"/>
  <c r="T9" i="26" s="1"/>
  <c r="T9" i="27" s="1"/>
  <c r="T9" i="28" s="1"/>
  <c r="T9" i="29" s="1"/>
  <c r="T9" i="30" s="1"/>
  <c r="T9" i="31"/>
  <c r="T9" i="32" s="1"/>
  <c r="U9" i="3"/>
  <c r="U9" i="5" s="1"/>
  <c r="U9" i="7"/>
  <c r="U9" i="25" s="1"/>
  <c r="U9" i="26" s="1"/>
  <c r="U9" i="27" s="1"/>
  <c r="U9" i="28"/>
  <c r="U9" i="29" s="1"/>
  <c r="U9" i="30" s="1"/>
  <c r="U9" i="31" s="1"/>
  <c r="U9" i="32" s="1"/>
  <c r="V9" i="3"/>
  <c r="V9" i="5"/>
  <c r="V9" i="7" s="1"/>
  <c r="V9" i="25" s="1"/>
  <c r="V9" i="26" s="1"/>
  <c r="V9" i="27" s="1"/>
  <c r="V9" i="28" s="1"/>
  <c r="V9" i="29" s="1"/>
  <c r="V9" i="30" s="1"/>
  <c r="V9" i="31" s="1"/>
  <c r="V9" i="32" s="1"/>
  <c r="W9" i="3"/>
  <c r="W9" i="5" s="1"/>
  <c r="W9" i="7"/>
  <c r="W9" i="25" s="1"/>
  <c r="W9" i="26" s="1"/>
  <c r="W9" i="27" s="1"/>
  <c r="W9" i="28" s="1"/>
  <c r="W9" i="29" s="1"/>
  <c r="W9" i="30" s="1"/>
  <c r="W9" i="31" s="1"/>
  <c r="W9" i="32" s="1"/>
  <c r="B10" i="3"/>
  <c r="B10" i="5"/>
  <c r="B10" i="7" s="1"/>
  <c r="B10" i="25" s="1"/>
  <c r="B10" i="26" s="1"/>
  <c r="B10" i="27" s="1"/>
  <c r="B10" i="28" s="1"/>
  <c r="B10" i="29" s="1"/>
  <c r="B10" i="30" s="1"/>
  <c r="B10" i="31"/>
  <c r="B10" i="32" s="1"/>
  <c r="C10" i="3"/>
  <c r="C10" i="5" s="1"/>
  <c r="C10" i="7"/>
  <c r="C10" i="25" s="1"/>
  <c r="C10" i="26" s="1"/>
  <c r="C10" i="27" s="1"/>
  <c r="C10" i="28"/>
  <c r="C10" i="29" s="1"/>
  <c r="C10" i="30" s="1"/>
  <c r="C10" i="31" s="1"/>
  <c r="C10" i="32" s="1"/>
  <c r="E10" i="3"/>
  <c r="E10" i="5"/>
  <c r="E10" i="7" s="1"/>
  <c r="E10" i="25" s="1"/>
  <c r="E10" i="26" s="1"/>
  <c r="E10" i="27" s="1"/>
  <c r="E10" i="28" s="1"/>
  <c r="E10" i="29" s="1"/>
  <c r="E10" i="30" s="1"/>
  <c r="E10" i="31" s="1"/>
  <c r="E10" i="32" s="1"/>
  <c r="G10" i="3"/>
  <c r="G10" i="5" s="1"/>
  <c r="G10" i="7"/>
  <c r="G10" i="25" s="1"/>
  <c r="G10" i="26" s="1"/>
  <c r="G10" i="27" s="1"/>
  <c r="G10" i="28" s="1"/>
  <c r="G10" i="29" s="1"/>
  <c r="G10" i="30" s="1"/>
  <c r="G10" i="31" s="1"/>
  <c r="G10" i="32" s="1"/>
  <c r="H10" i="3"/>
  <c r="H10" i="5"/>
  <c r="H10" i="7" s="1"/>
  <c r="H10" i="25" s="1"/>
  <c r="H10" i="26" s="1"/>
  <c r="H10" i="27" s="1"/>
  <c r="H10" i="28" s="1"/>
  <c r="H10" i="29" s="1"/>
  <c r="H10" i="30" s="1"/>
  <c r="H10" i="31"/>
  <c r="H10" i="32" s="1"/>
  <c r="I10" i="3"/>
  <c r="I10" i="5" s="1"/>
  <c r="I10" i="7"/>
  <c r="I10" i="25" s="1"/>
  <c r="I10" i="26" s="1"/>
  <c r="I10" i="27" s="1"/>
  <c r="I10" i="28"/>
  <c r="I10" i="29" s="1"/>
  <c r="I10" i="30" s="1"/>
  <c r="I10" i="31" s="1"/>
  <c r="I10" i="32" s="1"/>
  <c r="J10" i="3"/>
  <c r="J10" i="5"/>
  <c r="J10" i="7" s="1"/>
  <c r="J10" i="25" s="1"/>
  <c r="J10" i="26" s="1"/>
  <c r="J10" i="27" s="1"/>
  <c r="J10" i="28" s="1"/>
  <c r="J10" i="29" s="1"/>
  <c r="J10" i="30" s="1"/>
  <c r="J10" i="31" s="1"/>
  <c r="J10" i="32" s="1"/>
  <c r="K10" i="3"/>
  <c r="K10" i="5" s="1"/>
  <c r="K10" i="7"/>
  <c r="K10" i="25" s="1"/>
  <c r="K10" i="26" s="1"/>
  <c r="K10" i="27" s="1"/>
  <c r="K10" i="28" s="1"/>
  <c r="K10" i="29" s="1"/>
  <c r="K10" i="30" s="1"/>
  <c r="K10" i="31" s="1"/>
  <c r="K10" i="32" s="1"/>
  <c r="L10" i="3"/>
  <c r="L10" i="5"/>
  <c r="L10" i="7" s="1"/>
  <c r="L10" i="25" s="1"/>
  <c r="L10" i="26" s="1"/>
  <c r="L10" i="27" s="1"/>
  <c r="L10" i="28" s="1"/>
  <c r="L10" i="29" s="1"/>
  <c r="L10" i="30" s="1"/>
  <c r="L10" i="31"/>
  <c r="L10" i="32" s="1"/>
  <c r="M10" i="3"/>
  <c r="M10" i="5" s="1"/>
  <c r="M10" i="7"/>
  <c r="M10" i="25" s="1"/>
  <c r="M10" i="26" s="1"/>
  <c r="M10" i="27" s="1"/>
  <c r="M10" i="28"/>
  <c r="M10" i="29" s="1"/>
  <c r="M10" i="30" s="1"/>
  <c r="M10" i="31" s="1"/>
  <c r="M10" i="32" s="1"/>
  <c r="N10" i="3"/>
  <c r="N10" i="5"/>
  <c r="N10" i="7" s="1"/>
  <c r="N10" i="25" s="1"/>
  <c r="N10" i="26" s="1"/>
  <c r="N10" i="27" s="1"/>
  <c r="N10" i="28" s="1"/>
  <c r="N10" i="29" s="1"/>
  <c r="N10" i="30" s="1"/>
  <c r="N10" i="31" s="1"/>
  <c r="N10" i="32" s="1"/>
  <c r="P10" i="3"/>
  <c r="P10" i="5" s="1"/>
  <c r="P10" i="7"/>
  <c r="P10" i="25" s="1"/>
  <c r="P10" i="26" s="1"/>
  <c r="P10" i="27" s="1"/>
  <c r="P10" i="28" s="1"/>
  <c r="P10" i="29" s="1"/>
  <c r="P10" i="30" s="1"/>
  <c r="P10" i="31" s="1"/>
  <c r="P10" i="32" s="1"/>
  <c r="Q10" i="3"/>
  <c r="Q10" i="5"/>
  <c r="Q10" i="7" s="1"/>
  <c r="Q10" i="25" s="1"/>
  <c r="Q10" i="26" s="1"/>
  <c r="Q10" i="27" s="1"/>
  <c r="Q10" i="28" s="1"/>
  <c r="Q10" i="29" s="1"/>
  <c r="Q10" i="30" s="1"/>
  <c r="Q10" i="31"/>
  <c r="Q10" i="32" s="1"/>
  <c r="R10" i="3"/>
  <c r="R10" i="5" s="1"/>
  <c r="R10" i="7"/>
  <c r="R10" i="25" s="1"/>
  <c r="R10" i="26"/>
  <c r="R10" i="27" s="1"/>
  <c r="R10" i="28" s="1"/>
  <c r="R10" i="29" s="1"/>
  <c r="R10" i="30"/>
  <c r="R10" i="31" s="1"/>
  <c r="R10" i="32" s="1"/>
  <c r="S10" i="3"/>
  <c r="S10" i="5"/>
  <c r="S10" i="7" s="1"/>
  <c r="S10" i="25" s="1"/>
  <c r="S10" i="26" s="1"/>
  <c r="S10" i="27"/>
  <c r="S10" i="28" s="1"/>
  <c r="S10" i="29" s="1"/>
  <c r="S10" i="30" s="1"/>
  <c r="S10" i="31"/>
  <c r="S10" i="32" s="1"/>
  <c r="T10" i="3"/>
  <c r="T10" i="5" s="1"/>
  <c r="T10" i="7" s="1"/>
  <c r="T10" i="25" s="1"/>
  <c r="T10" i="26" s="1"/>
  <c r="T10" i="27" s="1"/>
  <c r="T10" i="28" s="1"/>
  <c r="T10" i="29" s="1"/>
  <c r="T10" i="30" s="1"/>
  <c r="T10" i="31" s="1"/>
  <c r="T10" i="32" s="1"/>
  <c r="U10" i="3"/>
  <c r="U10" i="5"/>
  <c r="U10" i="7" s="1"/>
  <c r="U10" i="25"/>
  <c r="U10" i="26" s="1"/>
  <c r="U10" i="27" s="1"/>
  <c r="U10" i="28" s="1"/>
  <c r="U10" i="29"/>
  <c r="U10" i="30" s="1"/>
  <c r="U10" i="31" s="1"/>
  <c r="U10" i="32" s="1"/>
  <c r="V10" i="3"/>
  <c r="V10" i="5" s="1"/>
  <c r="V10" i="7" s="1"/>
  <c r="V10" i="25" s="1"/>
  <c r="V10" i="26" s="1"/>
  <c r="V10" i="27" s="1"/>
  <c r="V10" i="28" s="1"/>
  <c r="V10" i="29" s="1"/>
  <c r="V10" i="30" s="1"/>
  <c r="V10" i="31" s="1"/>
  <c r="V10" i="32" s="1"/>
  <c r="W10" i="3"/>
  <c r="W10" i="5"/>
  <c r="W10" i="7" s="1"/>
  <c r="W10" i="25" s="1"/>
  <c r="W10" i="26" s="1"/>
  <c r="W10" i="27" s="1"/>
  <c r="W10" i="28" s="1"/>
  <c r="W10" i="29" s="1"/>
  <c r="W10" i="30" s="1"/>
  <c r="W10" i="31" s="1"/>
  <c r="W10" i="32" s="1"/>
  <c r="B11" i="3"/>
  <c r="B11" i="5" s="1"/>
  <c r="B11" i="7" s="1"/>
  <c r="B11" i="25" s="1"/>
  <c r="B11" i="26" s="1"/>
  <c r="B11" i="27" s="1"/>
  <c r="B11" i="28" s="1"/>
  <c r="B11" i="29" s="1"/>
  <c r="B11" i="30"/>
  <c r="B11" i="31" s="1"/>
  <c r="B11" i="32" s="1"/>
  <c r="C11" i="3"/>
  <c r="C11" i="5"/>
  <c r="C11" i="7" s="1"/>
  <c r="C11" i="25"/>
  <c r="C11" i="26" s="1"/>
  <c r="C11" i="27" s="1"/>
  <c r="C11" i="28" s="1"/>
  <c r="C11" i="29" s="1"/>
  <c r="C11" i="30" s="1"/>
  <c r="C11" i="31" s="1"/>
  <c r="C11" i="32" s="1"/>
  <c r="E11" i="3"/>
  <c r="E11" i="5" s="1"/>
  <c r="E11" i="7" s="1"/>
  <c r="E11" i="25" s="1"/>
  <c r="E11" i="26" s="1"/>
  <c r="E11" i="27" s="1"/>
  <c r="E11" i="28" s="1"/>
  <c r="E11" i="29" s="1"/>
  <c r="E11" i="30"/>
  <c r="E11" i="31" s="1"/>
  <c r="E11" i="32" s="1"/>
  <c r="G11" i="3"/>
  <c r="G11" i="5"/>
  <c r="G11" i="7" s="1"/>
  <c r="G11" i="25"/>
  <c r="G11" i="26" s="1"/>
  <c r="G11" i="27" s="1"/>
  <c r="G11" i="28" s="1"/>
  <c r="G11" i="29" s="1"/>
  <c r="G11" i="30" s="1"/>
  <c r="G11" i="31" s="1"/>
  <c r="G11" i="32" s="1"/>
  <c r="H11" i="3"/>
  <c r="H11" i="5" s="1"/>
  <c r="H11" i="7" s="1"/>
  <c r="H11" i="25" s="1"/>
  <c r="H11" i="26" s="1"/>
  <c r="H11" i="27" s="1"/>
  <c r="H11" i="28" s="1"/>
  <c r="H11" i="29" s="1"/>
  <c r="H11" i="30" s="1"/>
  <c r="H11" i="31" s="1"/>
  <c r="H11" i="32" s="1"/>
  <c r="I11" i="3"/>
  <c r="I11" i="5"/>
  <c r="I11" i="7" s="1"/>
  <c r="I11" i="25"/>
  <c r="I11" i="26" s="1"/>
  <c r="I11" i="27" s="1"/>
  <c r="I11" i="28" s="1"/>
  <c r="I11" i="29" s="1"/>
  <c r="I11" i="30" s="1"/>
  <c r="I11" i="31" s="1"/>
  <c r="I11" i="32" s="1"/>
  <c r="J11" i="3"/>
  <c r="J11" i="5" s="1"/>
  <c r="J11" i="7" s="1"/>
  <c r="J11" i="25" s="1"/>
  <c r="J11" i="26" s="1"/>
  <c r="J11" i="27" s="1"/>
  <c r="J11" i="28" s="1"/>
  <c r="J11" i="29" s="1"/>
  <c r="J11" i="30" s="1"/>
  <c r="J11" i="31" s="1"/>
  <c r="J11" i="32" s="1"/>
  <c r="K11" i="3"/>
  <c r="K11" i="5"/>
  <c r="K11" i="7" s="1"/>
  <c r="K11" i="25"/>
  <c r="K11" i="26" s="1"/>
  <c r="K11" i="27" s="1"/>
  <c r="K11" i="28" s="1"/>
  <c r="K11" i="29" s="1"/>
  <c r="K11" i="30" s="1"/>
  <c r="K11" i="31" s="1"/>
  <c r="K11" i="32" s="1"/>
  <c r="L11" i="3"/>
  <c r="L11" i="5" s="1"/>
  <c r="L11" i="7" s="1"/>
  <c r="L11" i="25" s="1"/>
  <c r="L11" i="26" s="1"/>
  <c r="L11" i="27" s="1"/>
  <c r="L11" i="28" s="1"/>
  <c r="L11" i="29" s="1"/>
  <c r="L11" i="30"/>
  <c r="L11" i="31" s="1"/>
  <c r="L11" i="32" s="1"/>
  <c r="M11" i="3"/>
  <c r="M11" i="5"/>
  <c r="M11" i="7" s="1"/>
  <c r="M11" i="25"/>
  <c r="M11" i="26" s="1"/>
  <c r="M11" i="27" s="1"/>
  <c r="M11" i="28" s="1"/>
  <c r="M11" i="29" s="1"/>
  <c r="M11" i="30" s="1"/>
  <c r="M11" i="31" s="1"/>
  <c r="M11" i="32" s="1"/>
  <c r="N11" i="3"/>
  <c r="N11" i="5" s="1"/>
  <c r="N11" i="7" s="1"/>
  <c r="N11" i="25" s="1"/>
  <c r="N11" i="26" s="1"/>
  <c r="N11" i="27" s="1"/>
  <c r="N11" i="28" s="1"/>
  <c r="N11" i="29" s="1"/>
  <c r="N11" i="30"/>
  <c r="N11" i="31" s="1"/>
  <c r="N11" i="32" s="1"/>
  <c r="P11" i="3"/>
  <c r="P11" i="5"/>
  <c r="P11" i="7" s="1"/>
  <c r="P11" i="25"/>
  <c r="P11" i="26" s="1"/>
  <c r="P11" i="27" s="1"/>
  <c r="P11" i="28" s="1"/>
  <c r="P11" i="29" s="1"/>
  <c r="P11" i="30" s="1"/>
  <c r="P11" i="31"/>
  <c r="P11" i="32" s="1"/>
  <c r="Q11" i="3"/>
  <c r="Q11" i="5" s="1"/>
  <c r="Q11" i="7" s="1"/>
  <c r="Q11" i="25" s="1"/>
  <c r="Q11" i="26" s="1"/>
  <c r="Q11" i="27" s="1"/>
  <c r="Q11" i="28" s="1"/>
  <c r="Q11" i="29" s="1"/>
  <c r="Q11" i="30" s="1"/>
  <c r="Q11" i="31" s="1"/>
  <c r="Q11" i="32" s="1"/>
  <c r="R11" i="3"/>
  <c r="R11" i="5"/>
  <c r="R11" i="7" s="1"/>
  <c r="R11" i="25" s="1"/>
  <c r="R11" i="26" s="1"/>
  <c r="R11" i="27" s="1"/>
  <c r="R11" i="28" s="1"/>
  <c r="R11" i="29" s="1"/>
  <c r="R11" i="30" s="1"/>
  <c r="R11" i="31" s="1"/>
  <c r="R11" i="32" s="1"/>
  <c r="S11" i="3"/>
  <c r="S11" i="5" s="1"/>
  <c r="S11" i="7" s="1"/>
  <c r="S11" i="25" s="1"/>
  <c r="S11" i="26" s="1"/>
  <c r="S11" i="27" s="1"/>
  <c r="S11" i="28" s="1"/>
  <c r="S11" i="29" s="1"/>
  <c r="S11" i="30" s="1"/>
  <c r="S11" i="31" s="1"/>
  <c r="S11" i="32" s="1"/>
  <c r="T11" i="3"/>
  <c r="T11" i="5"/>
  <c r="T11" i="7" s="1"/>
  <c r="T11" i="25" s="1"/>
  <c r="T11" i="26" s="1"/>
  <c r="T11" i="27" s="1"/>
  <c r="T11" i="28" s="1"/>
  <c r="T11" i="29" s="1"/>
  <c r="T11" i="30" s="1"/>
  <c r="T11" i="31" s="1"/>
  <c r="T11" i="32" s="1"/>
  <c r="U11" i="3"/>
  <c r="U11" i="5" s="1"/>
  <c r="U11" i="7" s="1"/>
  <c r="U11" i="25" s="1"/>
  <c r="U11" i="26" s="1"/>
  <c r="U11" i="27" s="1"/>
  <c r="U11" i="28"/>
  <c r="U11" i="29" s="1"/>
  <c r="U11" i="30" s="1"/>
  <c r="U11" i="31" s="1"/>
  <c r="U11" i="32" s="1"/>
  <c r="V11" i="3"/>
  <c r="V11" i="5"/>
  <c r="V11" i="7" s="1"/>
  <c r="V11" i="25"/>
  <c r="V11" i="26" s="1"/>
  <c r="V11" i="27" s="1"/>
  <c r="V11" i="28" s="1"/>
  <c r="V11" i="29" s="1"/>
  <c r="V11" i="30" s="1"/>
  <c r="V11" i="31" s="1"/>
  <c r="V11" i="32" s="1"/>
  <c r="W11" i="3"/>
  <c r="W11" i="5" s="1"/>
  <c r="W11" i="7" s="1"/>
  <c r="W11" i="25" s="1"/>
  <c r="W11" i="26" s="1"/>
  <c r="W11" i="27" s="1"/>
  <c r="W11" i="28"/>
  <c r="W11" i="29" s="1"/>
  <c r="W11" i="30"/>
  <c r="W11" i="31" s="1"/>
  <c r="W11" i="32" s="1"/>
  <c r="B12" i="3"/>
  <c r="B12" i="5"/>
  <c r="B12" i="7" s="1"/>
  <c r="B12" i="25"/>
  <c r="B12" i="26" s="1"/>
  <c r="B12" i="27" s="1"/>
  <c r="B12" i="28" s="1"/>
  <c r="B12" i="29" s="1"/>
  <c r="B12" i="30" s="1"/>
  <c r="B12" i="31"/>
  <c r="B12" i="32" s="1"/>
  <c r="C12" i="3"/>
  <c r="C12" i="5" s="1"/>
  <c r="C12" i="7" s="1"/>
  <c r="C12" i="25" s="1"/>
  <c r="C12" i="26" s="1"/>
  <c r="C12" i="27" s="1"/>
  <c r="C12" i="28" s="1"/>
  <c r="C12" i="29" s="1"/>
  <c r="C12" i="30" s="1"/>
  <c r="C12" i="31" s="1"/>
  <c r="C12" i="32" s="1"/>
  <c r="E12" i="3"/>
  <c r="E12" i="5"/>
  <c r="E12" i="7" s="1"/>
  <c r="E12" i="25" s="1"/>
  <c r="E12" i="26" s="1"/>
  <c r="E12" i="27" s="1"/>
  <c r="E12" i="28" s="1"/>
  <c r="E12" i="29" s="1"/>
  <c r="E12" i="30" s="1"/>
  <c r="E12" i="31" s="1"/>
  <c r="E12" i="32" s="1"/>
  <c r="G12" i="3"/>
  <c r="G12" i="5" s="1"/>
  <c r="G12" i="7" s="1"/>
  <c r="G12" i="25" s="1"/>
  <c r="G12" i="26" s="1"/>
  <c r="G12" i="27" s="1"/>
  <c r="G12" i="28" s="1"/>
  <c r="G12" i="29" s="1"/>
  <c r="G12" i="30" s="1"/>
  <c r="G12" i="31" s="1"/>
  <c r="G12" i="32" s="1"/>
  <c r="H12" i="3"/>
  <c r="H12" i="5"/>
  <c r="H12" i="7" s="1"/>
  <c r="H12" i="25" s="1"/>
  <c r="H12" i="26" s="1"/>
  <c r="H12" i="27" s="1"/>
  <c r="H12" i="28" s="1"/>
  <c r="H12" i="29" s="1"/>
  <c r="H12" i="30" s="1"/>
  <c r="H12" i="31" s="1"/>
  <c r="H12" i="32" s="1"/>
  <c r="I12" i="3"/>
  <c r="I12" i="5" s="1"/>
  <c r="I12" i="7" s="1"/>
  <c r="I12" i="25" s="1"/>
  <c r="I12" i="26" s="1"/>
  <c r="I12" i="27" s="1"/>
  <c r="I12" i="28"/>
  <c r="I12" i="29" s="1"/>
  <c r="I12" i="30" s="1"/>
  <c r="I12" i="31" s="1"/>
  <c r="I12" i="32" s="1"/>
  <c r="J12" i="3"/>
  <c r="J12" i="5"/>
  <c r="J12" i="7" s="1"/>
  <c r="J12" i="25"/>
  <c r="J12" i="26" s="1"/>
  <c r="J12" i="27" s="1"/>
  <c r="J12" i="28" s="1"/>
  <c r="J12" i="29" s="1"/>
  <c r="J12" i="30" s="1"/>
  <c r="J12" i="31" s="1"/>
  <c r="J12" i="32" s="1"/>
  <c r="K12" i="3"/>
  <c r="K12" i="5" s="1"/>
  <c r="K12" i="7" s="1"/>
  <c r="K12" i="25" s="1"/>
  <c r="K12" i="26" s="1"/>
  <c r="K12" i="27" s="1"/>
  <c r="K12" i="28"/>
  <c r="K12" i="29" s="1"/>
  <c r="K12" i="30"/>
  <c r="K12" i="31" s="1"/>
  <c r="K12" i="32" s="1"/>
  <c r="L12" i="3"/>
  <c r="L12" i="5"/>
  <c r="L12" i="7" s="1"/>
  <c r="L12" i="25"/>
  <c r="L12" i="26" s="1"/>
  <c r="L12" i="27" s="1"/>
  <c r="L12" i="28" s="1"/>
  <c r="L12" i="29" s="1"/>
  <c r="L12" i="30" s="1"/>
  <c r="L12" i="31"/>
  <c r="L12" i="32" s="1"/>
  <c r="M12" i="3"/>
  <c r="M12" i="5" s="1"/>
  <c r="M12" i="7" s="1"/>
  <c r="M12" i="25" s="1"/>
  <c r="M12" i="26" s="1"/>
  <c r="M12" i="27" s="1"/>
  <c r="M12" i="28" s="1"/>
  <c r="M12" i="29" s="1"/>
  <c r="M12" i="30" s="1"/>
  <c r="M12" i="31" s="1"/>
  <c r="M12" i="32" s="1"/>
  <c r="N12" i="3"/>
  <c r="N12" i="5"/>
  <c r="N12" i="7" s="1"/>
  <c r="N12" i="25" s="1"/>
  <c r="N12" i="26" s="1"/>
  <c r="N12" i="27" s="1"/>
  <c r="N12" i="28" s="1"/>
  <c r="N12" i="29" s="1"/>
  <c r="N12" i="30" s="1"/>
  <c r="N12" i="31" s="1"/>
  <c r="N12" i="32" s="1"/>
  <c r="P12" i="3"/>
  <c r="P12" i="5" s="1"/>
  <c r="P12" i="7" s="1"/>
  <c r="P12" i="25" s="1"/>
  <c r="P12" i="26" s="1"/>
  <c r="P12" i="27" s="1"/>
  <c r="P12" i="28" s="1"/>
  <c r="P12" i="29" s="1"/>
  <c r="P12" i="30" s="1"/>
  <c r="P12" i="31" s="1"/>
  <c r="P12" i="32" s="1"/>
  <c r="Q12" i="3"/>
  <c r="Q12" i="5"/>
  <c r="Q12" i="7" s="1"/>
  <c r="Q12" i="25" s="1"/>
  <c r="Q12" i="26" s="1"/>
  <c r="Q12" i="27" s="1"/>
  <c r="Q12" i="28" s="1"/>
  <c r="Q12" i="29" s="1"/>
  <c r="Q12" i="30" s="1"/>
  <c r="Q12" i="31" s="1"/>
  <c r="Q12" i="32" s="1"/>
  <c r="R12" i="3"/>
  <c r="R12" i="5" s="1"/>
  <c r="R12" i="7" s="1"/>
  <c r="R12" i="25" s="1"/>
  <c r="R12" i="26" s="1"/>
  <c r="R12" i="27" s="1"/>
  <c r="R12" i="28"/>
  <c r="R12" i="29" s="1"/>
  <c r="R12" i="30" s="1"/>
  <c r="R12" i="31" s="1"/>
  <c r="R12" i="32" s="1"/>
  <c r="S12" i="3"/>
  <c r="S12" i="5"/>
  <c r="S12" i="7" s="1"/>
  <c r="S12" i="25"/>
  <c r="S12" i="26" s="1"/>
  <c r="S12" i="27" s="1"/>
  <c r="S12" i="28" s="1"/>
  <c r="S12" i="29" s="1"/>
  <c r="S12" i="30" s="1"/>
  <c r="S12" i="31" s="1"/>
  <c r="S12" i="32" s="1"/>
  <c r="T12" i="3"/>
  <c r="T12" i="5" s="1"/>
  <c r="T12" i="7" s="1"/>
  <c r="T12" i="25" s="1"/>
  <c r="T12" i="26" s="1"/>
  <c r="T12" i="27" s="1"/>
  <c r="T12" i="28"/>
  <c r="T12" i="29" s="1"/>
  <c r="T12" i="30"/>
  <c r="T12" i="31" s="1"/>
  <c r="T12" i="32" s="1"/>
  <c r="U12" i="3"/>
  <c r="U12" i="5"/>
  <c r="U12" i="7" s="1"/>
  <c r="U12" i="25"/>
  <c r="U12" i="26" s="1"/>
  <c r="U12" i="27" s="1"/>
  <c r="U12" i="28" s="1"/>
  <c r="U12" i="29" s="1"/>
  <c r="U12" i="30" s="1"/>
  <c r="U12" i="31"/>
  <c r="U12" i="32" s="1"/>
  <c r="V12" i="3"/>
  <c r="V12" i="5" s="1"/>
  <c r="V12" i="7" s="1"/>
  <c r="V12" i="25" s="1"/>
  <c r="V12" i="26" s="1"/>
  <c r="V12" i="27" s="1"/>
  <c r="V12" i="28" s="1"/>
  <c r="V12" i="29" s="1"/>
  <c r="V12" i="30" s="1"/>
  <c r="V12" i="31" s="1"/>
  <c r="V12" i="32" s="1"/>
  <c r="W12" i="3"/>
  <c r="W12" i="5"/>
  <c r="W12" i="7" s="1"/>
  <c r="W12" i="25" s="1"/>
  <c r="W12" i="26" s="1"/>
  <c r="W12" i="27" s="1"/>
  <c r="W12" i="28" s="1"/>
  <c r="W12" i="29" s="1"/>
  <c r="W12" i="30" s="1"/>
  <c r="W12" i="31" s="1"/>
  <c r="W12" i="32" s="1"/>
  <c r="B13" i="3"/>
  <c r="B13" i="5" s="1"/>
  <c r="B13" i="7" s="1"/>
  <c r="B13" i="25" s="1"/>
  <c r="B13" i="26" s="1"/>
  <c r="B13" i="27" s="1"/>
  <c r="B13" i="28" s="1"/>
  <c r="B13" i="29" s="1"/>
  <c r="B13" i="30" s="1"/>
  <c r="B13" i="31" s="1"/>
  <c r="B13" i="32" s="1"/>
  <c r="C13" i="3"/>
  <c r="C13" i="5"/>
  <c r="C13" i="7" s="1"/>
  <c r="C13" i="25" s="1"/>
  <c r="C13" i="26" s="1"/>
  <c r="C13" i="27" s="1"/>
  <c r="C13" i="28" s="1"/>
  <c r="C13" i="29" s="1"/>
  <c r="C13" i="30" s="1"/>
  <c r="C13" i="31" s="1"/>
  <c r="C13" i="32" s="1"/>
  <c r="E13" i="3"/>
  <c r="E13" i="5" s="1"/>
  <c r="E13" i="7" s="1"/>
  <c r="E13" i="25" s="1"/>
  <c r="E13" i="26" s="1"/>
  <c r="E13" i="27" s="1"/>
  <c r="E13" i="28"/>
  <c r="E13" i="29" s="1"/>
  <c r="E13" i="30" s="1"/>
  <c r="E13" i="31" s="1"/>
  <c r="E13" i="32" s="1"/>
  <c r="G13" i="3"/>
  <c r="G13" i="5"/>
  <c r="G13" i="7" s="1"/>
  <c r="G13" i="25"/>
  <c r="G13" i="26" s="1"/>
  <c r="G13" i="27" s="1"/>
  <c r="G13" i="28" s="1"/>
  <c r="G13" i="29" s="1"/>
  <c r="G13" i="30" s="1"/>
  <c r="G13" i="31" s="1"/>
  <c r="G13" i="32" s="1"/>
  <c r="H13" i="3"/>
  <c r="H13" i="5"/>
  <c r="H13" i="7" s="1"/>
  <c r="H13" i="25" s="1"/>
  <c r="H13" i="26" s="1"/>
  <c r="H13" i="27" s="1"/>
  <c r="H13" i="28" s="1"/>
  <c r="H13" i="29" s="1"/>
  <c r="H13" i="30" s="1"/>
  <c r="H13" i="31" s="1"/>
  <c r="H13" i="32" s="1"/>
  <c r="I13" i="3"/>
  <c r="I13" i="5"/>
  <c r="I13" i="7" s="1"/>
  <c r="I13" i="25" s="1"/>
  <c r="I13" i="26" s="1"/>
  <c r="I13" i="27" s="1"/>
  <c r="I13" i="28" s="1"/>
  <c r="I13" i="29" s="1"/>
  <c r="I13" i="30" s="1"/>
  <c r="I13" i="31" s="1"/>
  <c r="I13" i="32"/>
  <c r="J13" i="3"/>
  <c r="J13" i="5" s="1"/>
  <c r="J13" i="7" s="1"/>
  <c r="J13" i="25" s="1"/>
  <c r="J13" i="26" s="1"/>
  <c r="J13" i="27" s="1"/>
  <c r="J13" i="28" s="1"/>
  <c r="J13" i="29" s="1"/>
  <c r="J13" i="30" s="1"/>
  <c r="J13" i="31" s="1"/>
  <c r="J13" i="32" s="1"/>
  <c r="K13" i="3"/>
  <c r="K13" i="5"/>
  <c r="K13" i="7"/>
  <c r="K13" i="25" s="1"/>
  <c r="K13" i="26" s="1"/>
  <c r="K13" i="27" s="1"/>
  <c r="K13" i="28" s="1"/>
  <c r="K13" i="29" s="1"/>
  <c r="K13" i="30" s="1"/>
  <c r="K13" i="31" s="1"/>
  <c r="K13" i="32" s="1"/>
  <c r="L13" i="3"/>
  <c r="L13" i="5" s="1"/>
  <c r="L13" i="7" s="1"/>
  <c r="L13" i="25" s="1"/>
  <c r="L13" i="26" s="1"/>
  <c r="L13" i="27" s="1"/>
  <c r="L13" i="28"/>
  <c r="L13" i="29" s="1"/>
  <c r="L13" i="30" s="1"/>
  <c r="L13" i="31" s="1"/>
  <c r="L13" i="32" s="1"/>
  <c r="M13" i="3"/>
  <c r="M13" i="5" s="1"/>
  <c r="M13" i="7" s="1"/>
  <c r="M13" i="25"/>
  <c r="M13" i="26" s="1"/>
  <c r="M13" i="27" s="1"/>
  <c r="M13" i="28" s="1"/>
  <c r="M13" i="29" s="1"/>
  <c r="M13" i="30" s="1"/>
  <c r="M13" i="31" s="1"/>
  <c r="M13" i="32" s="1"/>
  <c r="N13" i="3"/>
  <c r="N13" i="5" s="1"/>
  <c r="N13" i="7" s="1"/>
  <c r="N13" i="25" s="1"/>
  <c r="N13" i="26" s="1"/>
  <c r="N13" i="27" s="1"/>
  <c r="N13" i="28" s="1"/>
  <c r="N13" i="29" s="1"/>
  <c r="N13" i="30"/>
  <c r="N13" i="31" s="1"/>
  <c r="N13" i="32" s="1"/>
  <c r="P13" i="3"/>
  <c r="P13" i="5"/>
  <c r="P13" i="7"/>
  <c r="P13" i="25" s="1"/>
  <c r="P13" i="26" s="1"/>
  <c r="P13" i="27" s="1"/>
  <c r="P13" i="28" s="1"/>
  <c r="P13" i="29" s="1"/>
  <c r="P13" i="30" s="1"/>
  <c r="P13" i="31" s="1"/>
  <c r="P13" i="32"/>
  <c r="Q13" i="3"/>
  <c r="Q13" i="5" s="1"/>
  <c r="Q13" i="7" s="1"/>
  <c r="Q13" i="25" s="1"/>
  <c r="Q13" i="26" s="1"/>
  <c r="Q13" i="27" s="1"/>
  <c r="Q13" i="28" s="1"/>
  <c r="Q13" i="29" s="1"/>
  <c r="Q13" i="30" s="1"/>
  <c r="Q13" i="31" s="1"/>
  <c r="Q13" i="32" s="1"/>
  <c r="R13" i="3"/>
  <c r="R13" i="5" s="1"/>
  <c r="R13" i="7" s="1"/>
  <c r="R13" i="25"/>
  <c r="R13" i="26" s="1"/>
  <c r="R13" i="27" s="1"/>
  <c r="R13" i="28" s="1"/>
  <c r="R13" i="29" s="1"/>
  <c r="R13" i="30" s="1"/>
  <c r="R13" i="31" s="1"/>
  <c r="R13" i="32" s="1"/>
  <c r="S13" i="3"/>
  <c r="S13" i="5" s="1"/>
  <c r="S13" i="7" s="1"/>
  <c r="S13" i="25" s="1"/>
  <c r="S13" i="26" s="1"/>
  <c r="S13" i="27" s="1"/>
  <c r="S13" i="28" s="1"/>
  <c r="S13" i="29" s="1"/>
  <c r="S13" i="30" s="1"/>
  <c r="S13" i="31" s="1"/>
  <c r="S13" i="32" s="1"/>
  <c r="T13" i="3"/>
  <c r="T13" i="5"/>
  <c r="T13" i="7"/>
  <c r="T13" i="25" s="1"/>
  <c r="T13" i="26" s="1"/>
  <c r="T13" i="27" s="1"/>
  <c r="T13" i="28" s="1"/>
  <c r="T13" i="29" s="1"/>
  <c r="T13" i="30" s="1"/>
  <c r="T13" i="31" s="1"/>
  <c r="T13" i="32" s="1"/>
  <c r="U13" i="3"/>
  <c r="U13" i="5" s="1"/>
  <c r="U13" i="7" s="1"/>
  <c r="U13" i="25" s="1"/>
  <c r="U13" i="26" s="1"/>
  <c r="U13" i="27" s="1"/>
  <c r="U13" i="28"/>
  <c r="U13" i="29" s="1"/>
  <c r="U13" i="30" s="1"/>
  <c r="U13" i="31" s="1"/>
  <c r="U13" i="32" s="1"/>
  <c r="V13" i="3"/>
  <c r="V13" i="5" s="1"/>
  <c r="V13" i="7" s="1"/>
  <c r="V13" i="25"/>
  <c r="V13" i="26" s="1"/>
  <c r="V13" i="27" s="1"/>
  <c r="V13" i="28" s="1"/>
  <c r="V13" i="29" s="1"/>
  <c r="V13" i="30" s="1"/>
  <c r="V13" i="31" s="1"/>
  <c r="V13" i="32" s="1"/>
  <c r="W13" i="3"/>
  <c r="W13" i="5" s="1"/>
  <c r="W13" i="7" s="1"/>
  <c r="W13" i="25" s="1"/>
  <c r="W13" i="26" s="1"/>
  <c r="W13" i="27" s="1"/>
  <c r="W13" i="28" s="1"/>
  <c r="W13" i="29" s="1"/>
  <c r="W13" i="30"/>
  <c r="W13" i="31" s="1"/>
  <c r="W13" i="32" s="1"/>
  <c r="B14" i="3"/>
  <c r="B14" i="5"/>
  <c r="B14" i="7"/>
  <c r="B14" i="25" s="1"/>
  <c r="B14" i="26" s="1"/>
  <c r="B14" i="27" s="1"/>
  <c r="B14" i="28" s="1"/>
  <c r="B14" i="29" s="1"/>
  <c r="B14" i="30" s="1"/>
  <c r="B14" i="31" s="1"/>
  <c r="B14" i="32" s="1"/>
  <c r="C14" i="3"/>
  <c r="C14" i="5" s="1"/>
  <c r="C14" i="7" s="1"/>
  <c r="C14" i="25" s="1"/>
  <c r="C14" i="26" s="1"/>
  <c r="C14" i="27" s="1"/>
  <c r="C14" i="28" s="1"/>
  <c r="C14" i="29" s="1"/>
  <c r="C14" i="30" s="1"/>
  <c r="C14" i="31" s="1"/>
  <c r="C14" i="32" s="1"/>
  <c r="E14" i="3"/>
  <c r="E14" i="5" s="1"/>
  <c r="E14" i="7" s="1"/>
  <c r="E14" i="25"/>
  <c r="E14" i="26" s="1"/>
  <c r="E14" i="27" s="1"/>
  <c r="E14" i="28" s="1"/>
  <c r="E14" i="29" s="1"/>
  <c r="E14" i="30" s="1"/>
  <c r="E14" i="31" s="1"/>
  <c r="E14" i="32" s="1"/>
  <c r="G14" i="3"/>
  <c r="G14" i="5" s="1"/>
  <c r="G14" i="7" s="1"/>
  <c r="G14" i="25" s="1"/>
  <c r="G14" i="26" s="1"/>
  <c r="G14" i="27" s="1"/>
  <c r="G14" i="28" s="1"/>
  <c r="G14" i="29" s="1"/>
  <c r="G14" i="30" s="1"/>
  <c r="G14" i="31" s="1"/>
  <c r="G14" i="32" s="1"/>
  <c r="H14" i="3"/>
  <c r="H14" i="5"/>
  <c r="H14" i="7"/>
  <c r="H14" i="25" s="1"/>
  <c r="H14" i="26" s="1"/>
  <c r="H14" i="27" s="1"/>
  <c r="H14" i="28" s="1"/>
  <c r="H14" i="29" s="1"/>
  <c r="H14" i="30" s="1"/>
  <c r="H14" i="31" s="1"/>
  <c r="H14" i="32" s="1"/>
  <c r="I14" i="3"/>
  <c r="I14" i="5" s="1"/>
  <c r="I14" i="7" s="1"/>
  <c r="I14" i="25" s="1"/>
  <c r="I14" i="26" s="1"/>
  <c r="I14" i="27" s="1"/>
  <c r="I14" i="28"/>
  <c r="I14" i="29" s="1"/>
  <c r="I14" i="30" s="1"/>
  <c r="I14" i="31" s="1"/>
  <c r="I14" i="32" s="1"/>
  <c r="J14" i="3"/>
  <c r="J14" i="5" s="1"/>
  <c r="J14" i="7" s="1"/>
  <c r="J14" i="25" s="1"/>
  <c r="J14" i="26" s="1"/>
  <c r="J14" i="27" s="1"/>
  <c r="J14" i="28" s="1"/>
  <c r="J14" i="29" s="1"/>
  <c r="J14" i="30" s="1"/>
  <c r="J14" i="31" s="1"/>
  <c r="J14" i="32" s="1"/>
  <c r="K14" i="3"/>
  <c r="K14" i="5" s="1"/>
  <c r="K14" i="7" s="1"/>
  <c r="K14" i="25" s="1"/>
  <c r="K14" i="26" s="1"/>
  <c r="K14" i="27"/>
  <c r="K14" i="28" s="1"/>
  <c r="K14" i="29" s="1"/>
  <c r="K14" i="30" s="1"/>
  <c r="K14" i="31" s="1"/>
  <c r="K14" i="32"/>
  <c r="L14" i="3"/>
  <c r="L14" i="5"/>
  <c r="L14" i="7"/>
  <c r="L14" i="25"/>
  <c r="L14" i="26" s="1"/>
  <c r="L14" i="27" s="1"/>
  <c r="L14" i="28" s="1"/>
  <c r="L14" i="29" s="1"/>
  <c r="L14" i="30" s="1"/>
  <c r="L14" i="31" s="1"/>
  <c r="L14" i="32" s="1"/>
  <c r="M14" i="3"/>
  <c r="M14" i="5" s="1"/>
  <c r="M14" i="7"/>
  <c r="M14" i="25"/>
  <c r="M14" i="26" s="1"/>
  <c r="M14" i="27" s="1"/>
  <c r="M14" i="28" s="1"/>
  <c r="M14" i="29" s="1"/>
  <c r="M14" i="30" s="1"/>
  <c r="M14" i="31" s="1"/>
  <c r="M14" i="32" s="1"/>
  <c r="N14" i="3"/>
  <c r="N14" i="5"/>
  <c r="N14" i="7" s="1"/>
  <c r="N14" i="25"/>
  <c r="N14" i="26" s="1"/>
  <c r="N14" i="27" s="1"/>
  <c r="N14" i="28" s="1"/>
  <c r="N14" i="29" s="1"/>
  <c r="N14" i="30" s="1"/>
  <c r="N14" i="31" s="1"/>
  <c r="N14" i="32" s="1"/>
  <c r="P14" i="3"/>
  <c r="P14" i="5"/>
  <c r="P14" i="7"/>
  <c r="P14" i="25" s="1"/>
  <c r="P14" i="26" s="1"/>
  <c r="P14" i="27" s="1"/>
  <c r="P14" i="28" s="1"/>
  <c r="P14" i="29" s="1"/>
  <c r="P14" i="30" s="1"/>
  <c r="P14" i="31" s="1"/>
  <c r="P14" i="32" s="1"/>
  <c r="Q14" i="3"/>
  <c r="Q14" i="5"/>
  <c r="Q14" i="7" s="1"/>
  <c r="Q14" i="25" s="1"/>
  <c r="Q14" i="26" s="1"/>
  <c r="Q14" i="27" s="1"/>
  <c r="Q14" i="28"/>
  <c r="Q14" i="29" s="1"/>
  <c r="Q14" i="30" s="1"/>
  <c r="Q14" i="31" s="1"/>
  <c r="Q14" i="32" s="1"/>
  <c r="R14" i="3"/>
  <c r="R14" i="5" s="1"/>
  <c r="R14" i="7" s="1"/>
  <c r="R14" i="25" s="1"/>
  <c r="R14" i="26" s="1"/>
  <c r="R14" i="27" s="1"/>
  <c r="R14" i="28"/>
  <c r="R14" i="29" s="1"/>
  <c r="R14" i="30" s="1"/>
  <c r="R14" i="31" s="1"/>
  <c r="R14" i="32" s="1"/>
  <c r="S14" i="3"/>
  <c r="S14" i="5" s="1"/>
  <c r="S14" i="7" s="1"/>
  <c r="S14" i="25" s="1"/>
  <c r="S14" i="26" s="1"/>
  <c r="S14" i="27"/>
  <c r="S14" i="28" s="1"/>
  <c r="S14" i="29" s="1"/>
  <c r="S14" i="30" s="1"/>
  <c r="S14" i="31" s="1"/>
  <c r="S14" i="32" s="1"/>
  <c r="T14" i="3"/>
  <c r="T14" i="5" s="1"/>
  <c r="T14" i="7" s="1"/>
  <c r="T14" i="25" s="1"/>
  <c r="T14" i="26" s="1"/>
  <c r="T14" i="27"/>
  <c r="T14" i="28" s="1"/>
  <c r="T14" i="29" s="1"/>
  <c r="T14" i="30" s="1"/>
  <c r="T14" i="31" s="1"/>
  <c r="T14" i="32"/>
  <c r="U14" i="3"/>
  <c r="U14" i="5"/>
  <c r="U14" i="7"/>
  <c r="U14" i="25"/>
  <c r="U14" i="26" s="1"/>
  <c r="U14" i="27" s="1"/>
  <c r="U14" i="28" s="1"/>
  <c r="U14" i="29" s="1"/>
  <c r="U14" i="30" s="1"/>
  <c r="U14" i="31"/>
  <c r="U14" i="32" s="1"/>
  <c r="V14" i="3"/>
  <c r="V14" i="5" s="1"/>
  <c r="V14" i="7"/>
  <c r="V14" i="25"/>
  <c r="V14" i="26" s="1"/>
  <c r="V14" i="27" s="1"/>
  <c r="V14" i="28" s="1"/>
  <c r="V14" i="29" s="1"/>
  <c r="V14" i="30"/>
  <c r="V14" i="31" s="1"/>
  <c r="V14" i="32" s="1"/>
  <c r="W14" i="3"/>
  <c r="W14" i="5"/>
  <c r="W14" i="7" s="1"/>
  <c r="W14" i="25"/>
  <c r="W14" i="26" s="1"/>
  <c r="W14" i="27" s="1"/>
  <c r="W14" i="28" s="1"/>
  <c r="W14" i="29" s="1"/>
  <c r="W14" i="30"/>
  <c r="W14" i="31" s="1"/>
  <c r="W14" i="32" s="1"/>
  <c r="B15" i="3"/>
  <c r="B15" i="5"/>
  <c r="B15" i="7"/>
  <c r="B15" i="25" s="1"/>
  <c r="B15" i="26" s="1"/>
  <c r="B15" i="27" s="1"/>
  <c r="B15" i="28" s="1"/>
  <c r="B15" i="29" s="1"/>
  <c r="B15" i="30"/>
  <c r="B15" i="31" s="1"/>
  <c r="B15" i="32" s="1"/>
  <c r="C15" i="3"/>
  <c r="C15" i="5"/>
  <c r="C15" i="7" s="1"/>
  <c r="C15" i="25" s="1"/>
  <c r="C15" i="26" s="1"/>
  <c r="C15" i="27" s="1"/>
  <c r="C15" i="28"/>
  <c r="C15" i="29" s="1"/>
  <c r="C15" i="30" s="1"/>
  <c r="C15" i="31" s="1"/>
  <c r="C15" i="32" s="1"/>
  <c r="E15" i="3"/>
  <c r="E15" i="5" s="1"/>
  <c r="E15" i="7" s="1"/>
  <c r="E15" i="25" s="1"/>
  <c r="E15" i="26" s="1"/>
  <c r="E15" i="27" s="1"/>
  <c r="E15" i="28" s="1"/>
  <c r="E15" i="29" s="1"/>
  <c r="E15" i="30" s="1"/>
  <c r="E15" i="31" s="1"/>
  <c r="E15" i="32" s="1"/>
  <c r="G15" i="3"/>
  <c r="G15" i="5" s="1"/>
  <c r="G15" i="7" s="1"/>
  <c r="G15" i="25" s="1"/>
  <c r="G15" i="26" s="1"/>
  <c r="G15" i="27"/>
  <c r="G15" i="28" s="1"/>
  <c r="G15" i="29" s="1"/>
  <c r="G15" i="30" s="1"/>
  <c r="G15" i="31" s="1"/>
  <c r="G15" i="32" s="1"/>
  <c r="H15" i="3"/>
  <c r="H15" i="5" s="1"/>
  <c r="H15" i="7" s="1"/>
  <c r="H15" i="25" s="1"/>
  <c r="H15" i="26" s="1"/>
  <c r="H15" i="27" s="1"/>
  <c r="H15" i="28" s="1"/>
  <c r="H15" i="29" s="1"/>
  <c r="H15" i="30" s="1"/>
  <c r="H15" i="31" s="1"/>
  <c r="H15" i="32" s="1"/>
  <c r="I15" i="3"/>
  <c r="I15" i="5"/>
  <c r="I15" i="7"/>
  <c r="I15" i="25"/>
  <c r="I15" i="26" s="1"/>
  <c r="I15" i="27" s="1"/>
  <c r="I15" i="28" s="1"/>
  <c r="I15" i="29" s="1"/>
  <c r="I15" i="30" s="1"/>
  <c r="I15" i="31"/>
  <c r="I15" i="32" s="1"/>
  <c r="J15" i="3"/>
  <c r="J15" i="5" s="1"/>
  <c r="J15" i="7"/>
  <c r="J15" i="25"/>
  <c r="J15" i="26" s="1"/>
  <c r="J15" i="27" s="1"/>
  <c r="J15" i="28" s="1"/>
  <c r="J15" i="29" s="1"/>
  <c r="J15" i="30"/>
  <c r="J15" i="31" s="1"/>
  <c r="J15" i="32" s="1"/>
  <c r="K15" i="3"/>
  <c r="K15" i="5"/>
  <c r="K15" i="7" s="1"/>
  <c r="K15" i="25"/>
  <c r="K15" i="26" s="1"/>
  <c r="K15" i="27" s="1"/>
  <c r="K15" i="28" s="1"/>
  <c r="K15" i="29" s="1"/>
  <c r="K15" i="30"/>
  <c r="K15" i="31" s="1"/>
  <c r="K15" i="32" s="1"/>
  <c r="L15" i="3"/>
  <c r="L15" i="5"/>
  <c r="L15" i="7"/>
  <c r="L15" i="25" s="1"/>
  <c r="L15" i="26" s="1"/>
  <c r="L15" i="27" s="1"/>
  <c r="L15" i="28" s="1"/>
  <c r="L15" i="29" s="1"/>
  <c r="L15" i="30"/>
  <c r="L15" i="31" s="1"/>
  <c r="L15" i="32" s="1"/>
  <c r="M15" i="3"/>
  <c r="M15" i="5"/>
  <c r="M15" i="7" s="1"/>
  <c r="M15" i="25" s="1"/>
  <c r="M15" i="26" s="1"/>
  <c r="M15" i="27" s="1"/>
  <c r="M15" i="28"/>
  <c r="M15" i="29" s="1"/>
  <c r="M15" i="30" s="1"/>
  <c r="M15" i="31" s="1"/>
  <c r="M15" i="32" s="1"/>
  <c r="N15" i="3"/>
  <c r="N15" i="5" s="1"/>
  <c r="N15" i="7" s="1"/>
  <c r="N15" i="25" s="1"/>
  <c r="N15" i="26" s="1"/>
  <c r="N15" i="27" s="1"/>
  <c r="N15" i="28"/>
  <c r="N15" i="29" s="1"/>
  <c r="N15" i="30" s="1"/>
  <c r="N15" i="31" s="1"/>
  <c r="N15" i="32" s="1"/>
  <c r="P15" i="3"/>
  <c r="P15" i="5" s="1"/>
  <c r="P15" i="7" s="1"/>
  <c r="P15" i="25" s="1"/>
  <c r="P15" i="26" s="1"/>
  <c r="P15" i="27"/>
  <c r="P15" i="28" s="1"/>
  <c r="P15" i="29" s="1"/>
  <c r="P15" i="30" s="1"/>
  <c r="P15" i="31" s="1"/>
  <c r="P15" i="32" s="1"/>
  <c r="Q15" i="3"/>
  <c r="Q15" i="5" s="1"/>
  <c r="Q15" i="7" s="1"/>
  <c r="Q15" i="25" s="1"/>
  <c r="Q15" i="26" s="1"/>
  <c r="Q15" i="27"/>
  <c r="Q15" i="28" s="1"/>
  <c r="Q15" i="29" s="1"/>
  <c r="Q15" i="30" s="1"/>
  <c r="Q15" i="31" s="1"/>
  <c r="Q15" i="32" s="1"/>
  <c r="R15" i="3"/>
  <c r="R15" i="5" s="1"/>
  <c r="R15" i="7" s="1"/>
  <c r="R15" i="25"/>
  <c r="R15" i="26" s="1"/>
  <c r="R15" i="27" s="1"/>
  <c r="R15" i="28" s="1"/>
  <c r="R15" i="29"/>
  <c r="R15" i="30" s="1"/>
  <c r="R15" i="31" s="1"/>
  <c r="R15" i="32" s="1"/>
  <c r="S15" i="3"/>
  <c r="S15" i="5" s="1"/>
  <c r="S15" i="7" s="1"/>
  <c r="S15" i="25" s="1"/>
  <c r="S15" i="26"/>
  <c r="S15" i="27" s="1"/>
  <c r="S15" i="28" s="1"/>
  <c r="S15" i="29" s="1"/>
  <c r="S15" i="30"/>
  <c r="S15" i="31" s="1"/>
  <c r="S15" i="32" s="1"/>
  <c r="T15" i="3"/>
  <c r="T15" i="5"/>
  <c r="T15" i="7" s="1"/>
  <c r="T15" i="25" s="1"/>
  <c r="T15" i="26" s="1"/>
  <c r="T15" i="27"/>
  <c r="T15" i="28" s="1"/>
  <c r="T15" i="29" s="1"/>
  <c r="T15" i="30" s="1"/>
  <c r="T15" i="31"/>
  <c r="T15" i="32" s="1"/>
  <c r="U15" i="3"/>
  <c r="U15" i="5"/>
  <c r="U15" i="7"/>
  <c r="U15" i="25" s="1"/>
  <c r="U15" i="26" s="1"/>
  <c r="U15" i="27" s="1"/>
  <c r="U15" i="28"/>
  <c r="U15" i="29" s="1"/>
  <c r="U15" i="30" s="1"/>
  <c r="U15" i="31" s="1"/>
  <c r="U15" i="32"/>
  <c r="V15" i="3"/>
  <c r="V15" i="5" s="1"/>
  <c r="V15" i="7" s="1"/>
  <c r="V15" i="25"/>
  <c r="V15" i="26" s="1"/>
  <c r="V15" i="27" s="1"/>
  <c r="V15" i="28" s="1"/>
  <c r="V15" i="29"/>
  <c r="V15" i="30" s="1"/>
  <c r="V15" i="31" s="1"/>
  <c r="V15" i="32" s="1"/>
  <c r="W15" i="3"/>
  <c r="W15" i="5" s="1"/>
  <c r="W15" i="7" s="1"/>
  <c r="W15" i="25" s="1"/>
  <c r="W15" i="26" s="1"/>
  <c r="W15" i="27" s="1"/>
  <c r="W15" i="28" s="1"/>
  <c r="W15" i="29" s="1"/>
  <c r="W15" i="30" s="1"/>
  <c r="W15" i="31" s="1"/>
  <c r="W15" i="32" s="1"/>
  <c r="B16" i="3"/>
  <c r="B16" i="5"/>
  <c r="B16" i="7" s="1"/>
  <c r="B16" i="25" s="1"/>
  <c r="B16" i="26" s="1"/>
  <c r="B16" i="27" s="1"/>
  <c r="B16" i="28" s="1"/>
  <c r="B16" i="29" s="1"/>
  <c r="B16" i="30" s="1"/>
  <c r="B16" i="31" s="1"/>
  <c r="B16" i="32" s="1"/>
  <c r="C16" i="3"/>
  <c r="C16" i="5"/>
  <c r="C16" i="7"/>
  <c r="C16" i="25" s="1"/>
  <c r="C16" i="26" s="1"/>
  <c r="C16" i="27" s="1"/>
  <c r="C16" i="28"/>
  <c r="C16" i="29" s="1"/>
  <c r="C16" i="30" s="1"/>
  <c r="C16" i="31" s="1"/>
  <c r="C16" i="32"/>
  <c r="E16" i="3"/>
  <c r="E16" i="5" s="1"/>
  <c r="E16" i="7" s="1"/>
  <c r="E16" i="25" s="1"/>
  <c r="E16" i="26" s="1"/>
  <c r="E16" i="27" s="1"/>
  <c r="E16" i="28" s="1"/>
  <c r="E16" i="29" s="1"/>
  <c r="E16" i="30" s="1"/>
  <c r="E16" i="31" s="1"/>
  <c r="E16" i="32" s="1"/>
  <c r="G16" i="3"/>
  <c r="G16" i="5" s="1"/>
  <c r="G16" i="7" s="1"/>
  <c r="G16" i="25" s="1"/>
  <c r="G16" i="26"/>
  <c r="G16" i="27" s="1"/>
  <c r="G16" i="28" s="1"/>
  <c r="G16" i="29" s="1"/>
  <c r="G16" i="30" s="1"/>
  <c r="G16" i="31" s="1"/>
  <c r="G16" i="32" s="1"/>
  <c r="H16" i="3"/>
  <c r="H16" i="5"/>
  <c r="H16" i="7" s="1"/>
  <c r="H16" i="25" s="1"/>
  <c r="H16" i="26" s="1"/>
  <c r="H16" i="27"/>
  <c r="H16" i="28" s="1"/>
  <c r="H16" i="29" s="1"/>
  <c r="H16" i="30" s="1"/>
  <c r="H16" i="31" s="1"/>
  <c r="H16" i="32" s="1"/>
  <c r="I16" i="3"/>
  <c r="I16" i="5"/>
  <c r="I16" i="7"/>
  <c r="I16" i="25" s="1"/>
  <c r="I16" i="26" s="1"/>
  <c r="I16" i="27" s="1"/>
  <c r="I16" i="28" s="1"/>
  <c r="I16" i="29" s="1"/>
  <c r="I16" i="30" s="1"/>
  <c r="I16" i="31" s="1"/>
  <c r="I16" i="32" s="1"/>
  <c r="J16" i="3"/>
  <c r="J16" i="5" s="1"/>
  <c r="J16" i="7" s="1"/>
  <c r="J16" i="25"/>
  <c r="J16" i="26" s="1"/>
  <c r="J16" i="27" s="1"/>
  <c r="J16" i="28" s="1"/>
  <c r="J16" i="29" s="1"/>
  <c r="J16" i="30" s="1"/>
  <c r="J16" i="31" s="1"/>
  <c r="J16" i="32" s="1"/>
  <c r="K16" i="3"/>
  <c r="K16" i="5" s="1"/>
  <c r="K16" i="7" s="1"/>
  <c r="K16" i="25" s="1"/>
  <c r="K16" i="26"/>
  <c r="K16" i="27" s="1"/>
  <c r="K16" i="28" s="1"/>
  <c r="K16" i="29" s="1"/>
  <c r="K16" i="30"/>
  <c r="K16" i="31" s="1"/>
  <c r="K16" i="32" s="1"/>
  <c r="L16" i="3"/>
  <c r="L16" i="5"/>
  <c r="L16" i="7" s="1"/>
  <c r="L16" i="25" s="1"/>
  <c r="L16" i="26" s="1"/>
  <c r="L16" i="27"/>
  <c r="L16" i="28" s="1"/>
  <c r="L16" i="29" s="1"/>
  <c r="L16" i="30" s="1"/>
  <c r="L16" i="31"/>
  <c r="L16" i="32" s="1"/>
  <c r="M16" i="3"/>
  <c r="M16" i="5"/>
  <c r="M16" i="7"/>
  <c r="M16" i="25" s="1"/>
  <c r="M16" i="26" s="1"/>
  <c r="M16" i="27" s="1"/>
  <c r="M16" i="28"/>
  <c r="M16" i="29" s="1"/>
  <c r="M16" i="30" s="1"/>
  <c r="M16" i="31" s="1"/>
  <c r="M16" i="32" s="1"/>
  <c r="N16" i="3"/>
  <c r="N16" i="5" s="1"/>
  <c r="N16" i="7" s="1"/>
  <c r="N16" i="25"/>
  <c r="N16" i="26" s="1"/>
  <c r="N16" i="27" s="1"/>
  <c r="N16" i="28" s="1"/>
  <c r="N16" i="29"/>
  <c r="N16" i="30" s="1"/>
  <c r="N16" i="31" s="1"/>
  <c r="N16" i="32" s="1"/>
  <c r="P16" i="3"/>
  <c r="P16" i="5" s="1"/>
  <c r="P16" i="7" s="1"/>
  <c r="P16" i="25" s="1"/>
  <c r="P16" i="26"/>
  <c r="P16" i="27" s="1"/>
  <c r="P16" i="28" s="1"/>
  <c r="P16" i="29" s="1"/>
  <c r="P16" i="30"/>
  <c r="P16" i="31" s="1"/>
  <c r="P16" i="32" s="1"/>
  <c r="Q16" i="3"/>
  <c r="Q16" i="5"/>
  <c r="Q16" i="7" s="1"/>
  <c r="Q16" i="25" s="1"/>
  <c r="Q16" i="26" s="1"/>
  <c r="Q16" i="27"/>
  <c r="Q16" i="28" s="1"/>
  <c r="Q16" i="29" s="1"/>
  <c r="Q16" i="30" s="1"/>
  <c r="Q16" i="31"/>
  <c r="Q16" i="32" s="1"/>
  <c r="R16" i="3"/>
  <c r="R16" i="5"/>
  <c r="R16" i="7"/>
  <c r="R16" i="25" s="1"/>
  <c r="R16" i="26" s="1"/>
  <c r="R16" i="27" s="1"/>
  <c r="R16" i="28"/>
  <c r="R16" i="29" s="1"/>
  <c r="R16" i="30" s="1"/>
  <c r="R16" i="31" s="1"/>
  <c r="R16" i="32"/>
  <c r="S16" i="3"/>
  <c r="S16" i="5" s="1"/>
  <c r="S16" i="7" s="1"/>
  <c r="S16" i="25"/>
  <c r="S16" i="26" s="1"/>
  <c r="S16" i="27" s="1"/>
  <c r="S16" i="28" s="1"/>
  <c r="S16" i="29"/>
  <c r="S16" i="30" s="1"/>
  <c r="S16" i="31" s="1"/>
  <c r="S16" i="32" s="1"/>
  <c r="T16" i="3"/>
  <c r="T16" i="5" s="1"/>
  <c r="T16" i="7" s="1"/>
  <c r="T16" i="25" s="1"/>
  <c r="T16" i="26" s="1"/>
  <c r="T16" i="27" s="1"/>
  <c r="T16" i="28" s="1"/>
  <c r="T16" i="29" s="1"/>
  <c r="T16" i="30" s="1"/>
  <c r="T16" i="31" s="1"/>
  <c r="T16" i="32" s="1"/>
  <c r="U16" i="3"/>
  <c r="U16" i="5"/>
  <c r="U16" i="7" s="1"/>
  <c r="U16" i="25" s="1"/>
  <c r="U16" i="26" s="1"/>
  <c r="U16" i="27" s="1"/>
  <c r="U16" i="28" s="1"/>
  <c r="U16" i="29" s="1"/>
  <c r="U16" i="30" s="1"/>
  <c r="U16" i="31" s="1"/>
  <c r="U16" i="32" s="1"/>
  <c r="V16" i="3"/>
  <c r="V16" i="5"/>
  <c r="V16" i="7"/>
  <c r="V16" i="25" s="1"/>
  <c r="V16" i="26" s="1"/>
  <c r="V16" i="27" s="1"/>
  <c r="V16" i="28"/>
  <c r="V16" i="29" s="1"/>
  <c r="V16" i="30" s="1"/>
  <c r="V16" i="31" s="1"/>
  <c r="V16" i="32"/>
  <c r="W16" i="3"/>
  <c r="W16" i="5" s="1"/>
  <c r="W16" i="7" s="1"/>
  <c r="W16" i="25" s="1"/>
  <c r="W16" i="26" s="1"/>
  <c r="W16" i="27" s="1"/>
  <c r="W16" i="28" s="1"/>
  <c r="W16" i="29" s="1"/>
  <c r="W16" i="30" s="1"/>
  <c r="W16" i="31" s="1"/>
  <c r="W16" i="32" s="1"/>
  <c r="B17" i="3"/>
  <c r="B17" i="5" s="1"/>
  <c r="B17" i="7" s="1"/>
  <c r="B17" i="25" s="1"/>
  <c r="B17" i="26"/>
  <c r="B17" i="27" s="1"/>
  <c r="B17" i="28" s="1"/>
  <c r="B17" i="29" s="1"/>
  <c r="B17" i="30" s="1"/>
  <c r="B17" i="31" s="1"/>
  <c r="B17" i="32" s="1"/>
  <c r="C17" i="3"/>
  <c r="C17" i="5"/>
  <c r="C17" i="7" s="1"/>
  <c r="C17" i="25" s="1"/>
  <c r="C17" i="26" s="1"/>
  <c r="C17" i="27"/>
  <c r="C17" i="28" s="1"/>
  <c r="C17" i="29" s="1"/>
  <c r="C17" i="30" s="1"/>
  <c r="C17" i="31" s="1"/>
  <c r="C17" i="32" s="1"/>
  <c r="E17" i="3"/>
  <c r="E17" i="5"/>
  <c r="E17" i="7"/>
  <c r="E17" i="25" s="1"/>
  <c r="E17" i="26" s="1"/>
  <c r="E17" i="27" s="1"/>
  <c r="E17" i="28" s="1"/>
  <c r="E17" i="29" s="1"/>
  <c r="E17" i="30" s="1"/>
  <c r="E17" i="31" s="1"/>
  <c r="E17" i="32" s="1"/>
  <c r="G17" i="3"/>
  <c r="G17" i="5" s="1"/>
  <c r="G17" i="7" s="1"/>
  <c r="G17" i="25"/>
  <c r="G17" i="26" s="1"/>
  <c r="G17" i="27" s="1"/>
  <c r="G17" i="28" s="1"/>
  <c r="G17" i="29" s="1"/>
  <c r="G17" i="30" s="1"/>
  <c r="G17" i="31" s="1"/>
  <c r="G17" i="32" s="1"/>
  <c r="H17" i="3"/>
  <c r="H17" i="5" s="1"/>
  <c r="H17" i="7" s="1"/>
  <c r="H17" i="25" s="1"/>
  <c r="H17" i="26"/>
  <c r="H17" i="27" s="1"/>
  <c r="H17" i="28" s="1"/>
  <c r="H17" i="29" s="1"/>
  <c r="H17" i="30"/>
  <c r="H17" i="31" s="1"/>
  <c r="H17" i="32" s="1"/>
  <c r="I17" i="3"/>
  <c r="I17" i="5"/>
  <c r="I17" i="7" s="1"/>
  <c r="I17" i="25" s="1"/>
  <c r="I17" i="26" s="1"/>
  <c r="I17" i="27"/>
  <c r="I17" i="28" s="1"/>
  <c r="I17" i="29" s="1"/>
  <c r="I17" i="30" s="1"/>
  <c r="I17" i="31"/>
  <c r="I17" i="32" s="1"/>
  <c r="J17" i="3"/>
  <c r="J17" i="5"/>
  <c r="J17" i="7"/>
  <c r="J17" i="25" s="1"/>
  <c r="J17" i="26" s="1"/>
  <c r="J17" i="27" s="1"/>
  <c r="J17" i="28"/>
  <c r="J17" i="29" s="1"/>
  <c r="J17" i="30" s="1"/>
  <c r="J17" i="31" s="1"/>
  <c r="J17" i="32" s="1"/>
  <c r="K17" i="3"/>
  <c r="K17" i="5" s="1"/>
  <c r="K17" i="7" s="1"/>
  <c r="K17" i="25"/>
  <c r="K17" i="26" s="1"/>
  <c r="K17" i="27" s="1"/>
  <c r="K17" i="28" s="1"/>
  <c r="K17" i="29"/>
  <c r="K17" i="30" s="1"/>
  <c r="K17" i="31" s="1"/>
  <c r="K17" i="32" s="1"/>
  <c r="L17" i="3"/>
  <c r="L17" i="5" s="1"/>
  <c r="L17" i="7" s="1"/>
  <c r="L17" i="25" s="1"/>
  <c r="L17" i="26"/>
  <c r="L17" i="27" s="1"/>
  <c r="L17" i="28" s="1"/>
  <c r="L17" i="29" s="1"/>
  <c r="L17" i="30"/>
  <c r="L17" i="31" s="1"/>
  <c r="L17" i="32" s="1"/>
  <c r="M17" i="3"/>
  <c r="M17" i="5"/>
  <c r="M17" i="7" s="1"/>
  <c r="M17" i="25" s="1"/>
  <c r="M17" i="26" s="1"/>
  <c r="M17" i="27"/>
  <c r="M17" i="28" s="1"/>
  <c r="M17" i="29" s="1"/>
  <c r="M17" i="30" s="1"/>
  <c r="M17" i="31"/>
  <c r="M17" i="32" s="1"/>
  <c r="N17" i="3"/>
  <c r="N17" i="5"/>
  <c r="N17" i="7"/>
  <c r="N17" i="25" s="1"/>
  <c r="N17" i="26" s="1"/>
  <c r="N17" i="27" s="1"/>
  <c r="N17" i="28"/>
  <c r="N17" i="29" s="1"/>
  <c r="N17" i="30" s="1"/>
  <c r="N17" i="31" s="1"/>
  <c r="N17" i="32"/>
  <c r="P17" i="3"/>
  <c r="P17" i="5" s="1"/>
  <c r="P17" i="7" s="1"/>
  <c r="P17" i="25"/>
  <c r="P17" i="26" s="1"/>
  <c r="P17" i="27" s="1"/>
  <c r="P17" i="28" s="1"/>
  <c r="P17" i="29"/>
  <c r="P17" i="30" s="1"/>
  <c r="P17" i="31" s="1"/>
  <c r="P17" i="32" s="1"/>
  <c r="Q17" i="3"/>
  <c r="Q17" i="5" s="1"/>
  <c r="Q17" i="7" s="1"/>
  <c r="Q17" i="25" s="1"/>
  <c r="Q17" i="26" s="1"/>
  <c r="Q17" i="27" s="1"/>
  <c r="Q17" i="28" s="1"/>
  <c r="Q17" i="29" s="1"/>
  <c r="Q17" i="30" s="1"/>
  <c r="Q17" i="31" s="1"/>
  <c r="Q17" i="32" s="1"/>
  <c r="R17" i="3"/>
  <c r="R17" i="5"/>
  <c r="R17" i="7" s="1"/>
  <c r="R17" i="25" s="1"/>
  <c r="R17" i="26" s="1"/>
  <c r="R17" i="27" s="1"/>
  <c r="R17" i="28" s="1"/>
  <c r="R17" i="29" s="1"/>
  <c r="R17" i="30" s="1"/>
  <c r="R17" i="31" s="1"/>
  <c r="R17" i="32" s="1"/>
  <c r="S17" i="3"/>
  <c r="S17" i="5"/>
  <c r="S17" i="7"/>
  <c r="S17" i="25" s="1"/>
  <c r="S17" i="26" s="1"/>
  <c r="S17" i="27" s="1"/>
  <c r="S17" i="28"/>
  <c r="S17" i="29" s="1"/>
  <c r="S17" i="30" s="1"/>
  <c r="S17" i="31" s="1"/>
  <c r="S17" i="32"/>
  <c r="T17" i="3"/>
  <c r="T17" i="5" s="1"/>
  <c r="T17" i="7" s="1"/>
  <c r="T17" i="25" s="1"/>
  <c r="T17" i="26" s="1"/>
  <c r="T17" i="27" s="1"/>
  <c r="T17" i="28" s="1"/>
  <c r="T17" i="29" s="1"/>
  <c r="T17" i="30" s="1"/>
  <c r="T17" i="31" s="1"/>
  <c r="T17" i="32" s="1"/>
  <c r="U17" i="3"/>
  <c r="U17" i="5" s="1"/>
  <c r="U17" i="7" s="1"/>
  <c r="U17" i="25" s="1"/>
  <c r="U17" i="26"/>
  <c r="U17" i="27" s="1"/>
  <c r="U17" i="28" s="1"/>
  <c r="U17" i="29" s="1"/>
  <c r="U17" i="30" s="1"/>
  <c r="U17" i="31" s="1"/>
  <c r="U17" i="32" s="1"/>
  <c r="V17" i="3"/>
  <c r="V17" i="5"/>
  <c r="V17" i="7" s="1"/>
  <c r="V17" i="25" s="1"/>
  <c r="V17" i="26" s="1"/>
  <c r="V17" i="27"/>
  <c r="V17" i="28" s="1"/>
  <c r="V17" i="29" s="1"/>
  <c r="V17" i="30" s="1"/>
  <c r="V17" i="31" s="1"/>
  <c r="V17" i="32" s="1"/>
  <c r="W17" i="3"/>
  <c r="W17" i="5"/>
  <c r="W17" i="7"/>
  <c r="W17" i="25" s="1"/>
  <c r="W17" i="26" s="1"/>
  <c r="W17" i="27" s="1"/>
  <c r="W17" i="28" s="1"/>
  <c r="W17" i="29" s="1"/>
  <c r="W17" i="30" s="1"/>
  <c r="W17" i="31" s="1"/>
  <c r="W17" i="32" s="1"/>
  <c r="B18" i="3"/>
  <c r="B18" i="5" s="1"/>
  <c r="B18" i="7" s="1"/>
  <c r="B18" i="25"/>
  <c r="B18" i="26" s="1"/>
  <c r="B18" i="27" s="1"/>
  <c r="B18" i="28" s="1"/>
  <c r="B18" i="29" s="1"/>
  <c r="B18" i="30" s="1"/>
  <c r="B18" i="31" s="1"/>
  <c r="B18" i="32" s="1"/>
  <c r="C18" i="3"/>
  <c r="C18" i="5" s="1"/>
  <c r="C18" i="7" s="1"/>
  <c r="C18" i="25" s="1"/>
  <c r="C18" i="26"/>
  <c r="C18" i="27" s="1"/>
  <c r="C18" i="28" s="1"/>
  <c r="C18" i="29" s="1"/>
  <c r="C18" i="30"/>
  <c r="C18" i="31" s="1"/>
  <c r="C18" i="32" s="1"/>
  <c r="E18" i="3"/>
  <c r="E18" i="5"/>
  <c r="E18" i="7" s="1"/>
  <c r="E18" i="25" s="1"/>
  <c r="E18" i="26" s="1"/>
  <c r="E18" i="27"/>
  <c r="E18" i="28" s="1"/>
  <c r="E18" i="29" s="1"/>
  <c r="E18" i="30" s="1"/>
  <c r="E18" i="31"/>
  <c r="E18" i="32" s="1"/>
  <c r="G18" i="3"/>
  <c r="G18" i="5"/>
  <c r="G18" i="7"/>
  <c r="G18" i="25" s="1"/>
  <c r="G18" i="26" s="1"/>
  <c r="G18" i="27" s="1"/>
  <c r="G18" i="28"/>
  <c r="G18" i="29" s="1"/>
  <c r="G18" i="30" s="1"/>
  <c r="G18" i="31" s="1"/>
  <c r="G18" i="32" s="1"/>
  <c r="H18" i="3"/>
  <c r="H18" i="5" s="1"/>
  <c r="H18" i="7" s="1"/>
  <c r="H18" i="25"/>
  <c r="H18" i="26" s="1"/>
  <c r="H18" i="27" s="1"/>
  <c r="H18" i="28" s="1"/>
  <c r="H18" i="29"/>
  <c r="H18" i="30" s="1"/>
  <c r="H18" i="31" s="1"/>
  <c r="H18" i="32" s="1"/>
  <c r="I18" i="3"/>
  <c r="I18" i="5" s="1"/>
  <c r="I18" i="7" s="1"/>
  <c r="I18" i="25" s="1"/>
  <c r="I18" i="26"/>
  <c r="I18" i="27" s="1"/>
  <c r="I18" i="28" s="1"/>
  <c r="I18" i="29" s="1"/>
  <c r="I18" i="30"/>
  <c r="I18" i="31" s="1"/>
  <c r="I18" i="32" s="1"/>
  <c r="J18" i="3"/>
  <c r="J18" i="5"/>
  <c r="J18" i="7" s="1"/>
  <c r="J18" i="25" s="1"/>
  <c r="J18" i="26" s="1"/>
  <c r="J18" i="27"/>
  <c r="J18" i="28" s="1"/>
  <c r="J18" i="29" s="1"/>
  <c r="J18" i="30" s="1"/>
  <c r="J18" i="31"/>
  <c r="J18" i="32" s="1"/>
  <c r="K18" i="3"/>
  <c r="K18" i="5"/>
  <c r="K18" i="7"/>
  <c r="K18" i="25" s="1"/>
  <c r="K18" i="26" s="1"/>
  <c r="K18" i="27" s="1"/>
  <c r="K18" i="28"/>
  <c r="K18" i="29" s="1"/>
  <c r="K18" i="30" s="1"/>
  <c r="K18" i="31" s="1"/>
  <c r="K18" i="32"/>
  <c r="L18" i="3"/>
  <c r="L18" i="5" s="1"/>
  <c r="L18" i="7" s="1"/>
  <c r="L18" i="25"/>
  <c r="L18" i="26" s="1"/>
  <c r="L18" i="27" s="1"/>
  <c r="L18" i="28" s="1"/>
  <c r="L18" i="29"/>
  <c r="L18" i="30" s="1"/>
  <c r="L18" i="31" s="1"/>
  <c r="L18" i="32" s="1"/>
  <c r="M18" i="3"/>
  <c r="M18" i="5" s="1"/>
  <c r="M18" i="7" s="1"/>
  <c r="M18" i="25" s="1"/>
  <c r="M18" i="26" s="1"/>
  <c r="M18" i="27" s="1"/>
  <c r="M18" i="28" s="1"/>
  <c r="M18" i="29" s="1"/>
  <c r="M18" i="30" s="1"/>
  <c r="M18" i="31" s="1"/>
  <c r="M18" i="32" s="1"/>
  <c r="N18" i="3"/>
  <c r="N18" i="5"/>
  <c r="N18" i="7" s="1"/>
  <c r="N18" i="25" s="1"/>
  <c r="N18" i="26" s="1"/>
  <c r="N18" i="27" s="1"/>
  <c r="N18" i="28" s="1"/>
  <c r="N18" i="29" s="1"/>
  <c r="N18" i="30" s="1"/>
  <c r="N18" i="31" s="1"/>
  <c r="N18" i="32" s="1"/>
  <c r="P18" i="3"/>
  <c r="P18" i="5"/>
  <c r="P18" i="7"/>
  <c r="P18" i="25" s="1"/>
  <c r="P18" i="26" s="1"/>
  <c r="P18" i="27" s="1"/>
  <c r="P18" i="28"/>
  <c r="P18" i="29" s="1"/>
  <c r="P18" i="30" s="1"/>
  <c r="P18" i="31" s="1"/>
  <c r="P18" i="32"/>
  <c r="Q18" i="3"/>
  <c r="Q18" i="5" s="1"/>
  <c r="Q18" i="7" s="1"/>
  <c r="Q18" i="25" s="1"/>
  <c r="Q18" i="26" s="1"/>
  <c r="Q18" i="27" s="1"/>
  <c r="Q18" i="28" s="1"/>
  <c r="Q18" i="29" s="1"/>
  <c r="Q18" i="30" s="1"/>
  <c r="Q18" i="31" s="1"/>
  <c r="Q18" i="32" s="1"/>
  <c r="R18" i="3"/>
  <c r="R18" i="5" s="1"/>
  <c r="R18" i="7" s="1"/>
  <c r="R18" i="25" s="1"/>
  <c r="R18" i="26"/>
  <c r="R18" i="27" s="1"/>
  <c r="R18" i="28" s="1"/>
  <c r="R18" i="29" s="1"/>
  <c r="R18" i="30" s="1"/>
  <c r="R18" i="31" s="1"/>
  <c r="R18" i="32" s="1"/>
  <c r="S18" i="3"/>
  <c r="S18" i="5"/>
  <c r="S18" i="7" s="1"/>
  <c r="S18" i="25" s="1"/>
  <c r="S18" i="26" s="1"/>
  <c r="S18" i="27"/>
  <c r="S18" i="28" s="1"/>
  <c r="S18" i="29" s="1"/>
  <c r="S18" i="30" s="1"/>
  <c r="S18" i="31" s="1"/>
  <c r="S18" i="32" s="1"/>
  <c r="T18" i="3"/>
  <c r="T18" i="5"/>
  <c r="T18" i="7"/>
  <c r="T18" i="25" s="1"/>
  <c r="T18" i="26" s="1"/>
  <c r="T18" i="27" s="1"/>
  <c r="T18" i="28" s="1"/>
  <c r="T18" i="29" s="1"/>
  <c r="T18" i="30" s="1"/>
  <c r="T18" i="31" s="1"/>
  <c r="T18" i="32" s="1"/>
  <c r="U18" i="3"/>
  <c r="U18" i="5" s="1"/>
  <c r="U18" i="7" s="1"/>
  <c r="U18" i="25"/>
  <c r="U18" i="26" s="1"/>
  <c r="U18" i="27" s="1"/>
  <c r="U18" i="28" s="1"/>
  <c r="U18" i="29" s="1"/>
  <c r="U18" i="30" s="1"/>
  <c r="U18" i="31" s="1"/>
  <c r="U18" i="32" s="1"/>
  <c r="V18" i="3"/>
  <c r="V18" i="5" s="1"/>
  <c r="V18" i="7" s="1"/>
  <c r="V18" i="25" s="1"/>
  <c r="V18" i="26"/>
  <c r="V18" i="27" s="1"/>
  <c r="V18" i="28" s="1"/>
  <c r="V18" i="29" s="1"/>
  <c r="V18" i="30"/>
  <c r="V18" i="31" s="1"/>
  <c r="V18" i="32" s="1"/>
  <c r="W18" i="3"/>
  <c r="W18" i="5"/>
  <c r="W18" i="7" s="1"/>
  <c r="W18" i="25" s="1"/>
  <c r="W18" i="26" s="1"/>
  <c r="W18" i="27"/>
  <c r="W18" i="28" s="1"/>
  <c r="W18" i="29" s="1"/>
  <c r="W18" i="30" s="1"/>
  <c r="W18" i="31"/>
  <c r="W18" i="32" s="1"/>
  <c r="B19" i="3"/>
  <c r="B19" i="5"/>
  <c r="B19" i="7"/>
  <c r="B19" i="25" s="1"/>
  <c r="B19" i="26" s="1"/>
  <c r="B19" i="27" s="1"/>
  <c r="B19" i="28"/>
  <c r="B19" i="29" s="1"/>
  <c r="B19" i="30" s="1"/>
  <c r="B19" i="31" s="1"/>
  <c r="B19" i="32" s="1"/>
  <c r="C19" i="3"/>
  <c r="C19" i="5" s="1"/>
  <c r="C19" i="7" s="1"/>
  <c r="C19" i="25"/>
  <c r="C19" i="26" s="1"/>
  <c r="C19" i="27" s="1"/>
  <c r="C19" i="28" s="1"/>
  <c r="C19" i="29"/>
  <c r="C19" i="30" s="1"/>
  <c r="C19" i="31" s="1"/>
  <c r="C19" i="32" s="1"/>
  <c r="E19" i="3"/>
  <c r="E19" i="5" s="1"/>
  <c r="E19" i="7" s="1"/>
  <c r="E19" i="25" s="1"/>
  <c r="E19" i="26"/>
  <c r="E19" i="27" s="1"/>
  <c r="E19" i="28" s="1"/>
  <c r="E19" i="29" s="1"/>
  <c r="E19" i="30"/>
  <c r="E19" i="31" s="1"/>
  <c r="E19" i="32" s="1"/>
  <c r="G19" i="3"/>
  <c r="G19" i="5"/>
  <c r="G19" i="7" s="1"/>
  <c r="G19" i="25" s="1"/>
  <c r="G19" i="26" s="1"/>
  <c r="G19" i="27"/>
  <c r="G19" i="28" s="1"/>
  <c r="G19" i="29" s="1"/>
  <c r="G19" i="30" s="1"/>
  <c r="G19" i="31"/>
  <c r="G19" i="32" s="1"/>
  <c r="H19" i="3"/>
  <c r="H19" i="5"/>
  <c r="H19" i="7"/>
  <c r="H19" i="25" s="1"/>
  <c r="H19" i="26" s="1"/>
  <c r="H19" i="27" s="1"/>
  <c r="H19" i="28"/>
  <c r="H19" i="29" s="1"/>
  <c r="H19" i="30" s="1"/>
  <c r="H19" i="31" s="1"/>
  <c r="H19" i="32"/>
  <c r="I19" i="3"/>
  <c r="I19" i="5"/>
  <c r="I19" i="7"/>
  <c r="I19" i="25"/>
  <c r="I19" i="26" s="1"/>
  <c r="I19" i="27" s="1"/>
  <c r="I19" i="28" s="1"/>
  <c r="I19" i="29" s="1"/>
  <c r="I19" i="30" s="1"/>
  <c r="I19" i="31" s="1"/>
  <c r="I19" i="32" s="1"/>
  <c r="J19" i="3"/>
  <c r="J19" i="5" s="1"/>
  <c r="J19" i="7" s="1"/>
  <c r="J19" i="25" s="1"/>
  <c r="J19" i="26"/>
  <c r="J19" i="27" s="1"/>
  <c r="J19" i="28" s="1"/>
  <c r="J19" i="29" s="1"/>
  <c r="J19" i="30"/>
  <c r="J19" i="31" s="1"/>
  <c r="J19" i="32" s="1"/>
  <c r="K19" i="3"/>
  <c r="K19" i="5"/>
  <c r="K19" i="7" s="1"/>
  <c r="K19" i="25" s="1"/>
  <c r="K19" i="26"/>
  <c r="K19" i="27"/>
  <c r="K19" i="28" s="1"/>
  <c r="K19" i="29" s="1"/>
  <c r="K19" i="30" s="1"/>
  <c r="K19" i="31" s="1"/>
  <c r="K19" i="32" s="1"/>
  <c r="L19" i="3"/>
  <c r="L19" i="5"/>
  <c r="L19" i="7" s="1"/>
  <c r="L19" i="25" s="1"/>
  <c r="L19" i="26" s="1"/>
  <c r="L19" i="27" s="1"/>
  <c r="L19" i="28" s="1"/>
  <c r="L19" i="29" s="1"/>
  <c r="L19" i="30" s="1"/>
  <c r="L19" i="31"/>
  <c r="L19" i="32" s="1"/>
  <c r="M19" i="3"/>
  <c r="M19" i="5"/>
  <c r="M19" i="7"/>
  <c r="M19" i="25" s="1"/>
  <c r="M19" i="26" s="1"/>
  <c r="M19" i="27" s="1"/>
  <c r="M19" i="28" s="1"/>
  <c r="M19" i="29" s="1"/>
  <c r="M19" i="30" s="1"/>
  <c r="M19" i="31" s="1"/>
  <c r="M19" i="32"/>
  <c r="N19" i="3"/>
  <c r="N19" i="5" s="1"/>
  <c r="N19" i="7" s="1"/>
  <c r="N19" i="25"/>
  <c r="N19" i="26"/>
  <c r="N19" i="27" s="1"/>
  <c r="N19" i="28" s="1"/>
  <c r="N19" i="29"/>
  <c r="N19" i="30" s="1"/>
  <c r="N19" i="31" s="1"/>
  <c r="N19" i="32" s="1"/>
  <c r="P19" i="3"/>
  <c r="P19" i="5"/>
  <c r="P19" i="7" s="1"/>
  <c r="P19" i="25" s="1"/>
  <c r="P19" i="26"/>
  <c r="P19" i="27" s="1"/>
  <c r="P19" i="28" s="1"/>
  <c r="P19" i="29" s="1"/>
  <c r="P19" i="30" s="1"/>
  <c r="P19" i="31" s="1"/>
  <c r="P19" i="32" s="1"/>
  <c r="Q19" i="3"/>
  <c r="Q19" i="5"/>
  <c r="Q19" i="7"/>
  <c r="Q19" i="25" s="1"/>
  <c r="Q19" i="26" s="1"/>
  <c r="Q19" i="27"/>
  <c r="Q19" i="28"/>
  <c r="Q19" i="29" s="1"/>
  <c r="Q19" i="30" s="1"/>
  <c r="Q19" i="31" s="1"/>
  <c r="Q19" i="32" s="1"/>
  <c r="R19" i="3"/>
  <c r="R19" i="5"/>
  <c r="R19" i="7"/>
  <c r="R19" i="25"/>
  <c r="R19" i="26" s="1"/>
  <c r="R19" i="27" s="1"/>
  <c r="R19" i="28"/>
  <c r="R19" i="29"/>
  <c r="R19" i="30" s="1"/>
  <c r="R19" i="31" s="1"/>
  <c r="R19" i="32" s="1"/>
  <c r="S19" i="3"/>
  <c r="S19" i="5" s="1"/>
  <c r="S19" i="7" s="1"/>
  <c r="S19" i="25"/>
  <c r="S19" i="26"/>
  <c r="S19" i="27" s="1"/>
  <c r="S19" i="28" s="1"/>
  <c r="S19" i="29" s="1"/>
  <c r="S19" i="30" s="1"/>
  <c r="S19" i="31" s="1"/>
  <c r="S19" i="32" s="1"/>
  <c r="T19" i="3"/>
  <c r="T19" i="5"/>
  <c r="T19" i="7" s="1"/>
  <c r="T19" i="25" s="1"/>
  <c r="T19" i="26" s="1"/>
  <c r="T19" i="27" s="1"/>
  <c r="T19" i="28" s="1"/>
  <c r="T19" i="29" s="1"/>
  <c r="T19" i="30" s="1"/>
  <c r="T19" i="31"/>
  <c r="T19" i="32" s="1"/>
  <c r="U19" i="3"/>
  <c r="U19" i="5"/>
  <c r="U19" i="7"/>
  <c r="U19" i="25" s="1"/>
  <c r="U19" i="26" s="1"/>
  <c r="U19" i="27"/>
  <c r="U19" i="28" s="1"/>
  <c r="U19" i="29" s="1"/>
  <c r="U19" i="30" s="1"/>
  <c r="U19" i="31" s="1"/>
  <c r="U19" i="32" s="1"/>
  <c r="V19" i="3"/>
  <c r="V19" i="5"/>
  <c r="V19" i="7"/>
  <c r="V19" i="25"/>
  <c r="V19" i="26" s="1"/>
  <c r="V19" i="27" s="1"/>
  <c r="V19" i="28"/>
  <c r="V19" i="29" s="1"/>
  <c r="V19" i="30" s="1"/>
  <c r="V19" i="31" s="1"/>
  <c r="V19" i="32" s="1"/>
  <c r="W19" i="3"/>
  <c r="W19" i="5" s="1"/>
  <c r="W19" i="7" s="1"/>
  <c r="W19" i="25"/>
  <c r="W19" i="26" s="1"/>
  <c r="W19" i="27" s="1"/>
  <c r="W19" i="28" s="1"/>
  <c r="W19" i="29" s="1"/>
  <c r="W19" i="30" s="1"/>
  <c r="W19" i="31" s="1"/>
  <c r="W19" i="32" s="1"/>
  <c r="B20" i="3"/>
  <c r="B20" i="5" s="1"/>
  <c r="B20" i="7" s="1"/>
  <c r="B20" i="25" s="1"/>
  <c r="B20" i="26" s="1"/>
  <c r="B20" i="27" s="1"/>
  <c r="B20" i="28" s="1"/>
  <c r="B20" i="29" s="1"/>
  <c r="B20" i="30" s="1"/>
  <c r="B20" i="31" s="1"/>
  <c r="B20" i="32" s="1"/>
  <c r="C20" i="3"/>
  <c r="C20" i="5"/>
  <c r="C20" i="7"/>
  <c r="C20" i="25" s="1"/>
  <c r="C20" i="26" s="1"/>
  <c r="C20" i="27" s="1"/>
  <c r="C20" i="28" s="1"/>
  <c r="C20" i="29" s="1"/>
  <c r="C20" i="30" s="1"/>
  <c r="C20" i="31" s="1"/>
  <c r="C20" i="32" s="1"/>
  <c r="E20" i="3"/>
  <c r="E20" i="5"/>
  <c r="E20" i="7"/>
  <c r="E20" i="25"/>
  <c r="E20" i="26" s="1"/>
  <c r="E20" i="27" s="1"/>
  <c r="E20" i="28" s="1"/>
  <c r="E20" i="29" s="1"/>
  <c r="E20" i="30" s="1"/>
  <c r="E20" i="31" s="1"/>
  <c r="E20" i="32" s="1"/>
  <c r="G20" i="3"/>
  <c r="G20" i="5" s="1"/>
  <c r="G20" i="7" s="1"/>
  <c r="G20" i="25" s="1"/>
  <c r="G20" i="26" s="1"/>
  <c r="G20" i="27" s="1"/>
  <c r="G20" i="28" s="1"/>
  <c r="G20" i="29" s="1"/>
  <c r="G20" i="30" s="1"/>
  <c r="G20" i="31" s="1"/>
  <c r="G20" i="32" s="1"/>
  <c r="H20" i="3"/>
  <c r="H20" i="5"/>
  <c r="H20" i="7" s="1"/>
  <c r="H20" i="25" s="1"/>
  <c r="H20" i="26"/>
  <c r="H20" i="27"/>
  <c r="H20" i="28" s="1"/>
  <c r="H20" i="29" s="1"/>
  <c r="H20" i="30" s="1"/>
  <c r="H20" i="31" s="1"/>
  <c r="H20" i="32" s="1"/>
  <c r="I20" i="3"/>
  <c r="I20" i="5"/>
  <c r="I20" i="7" s="1"/>
  <c r="I20" i="25" s="1"/>
  <c r="I20" i="26" s="1"/>
  <c r="I20" i="27" s="1"/>
  <c r="I20" i="28" s="1"/>
  <c r="I20" i="29" s="1"/>
  <c r="I20" i="30" s="1"/>
  <c r="I20" i="31"/>
  <c r="I20" i="32" s="1"/>
  <c r="J20" i="3"/>
  <c r="J20" i="5"/>
  <c r="J20" i="7"/>
  <c r="J20" i="25" s="1"/>
  <c r="J20" i="26" s="1"/>
  <c r="J20" i="27" s="1"/>
  <c r="J20" i="28" s="1"/>
  <c r="J20" i="29" s="1"/>
  <c r="J20" i="30" s="1"/>
  <c r="J20" i="31" s="1"/>
  <c r="J20" i="32"/>
  <c r="K20" i="3"/>
  <c r="K20" i="5" s="1"/>
  <c r="K20" i="7" s="1"/>
  <c r="K20" i="25"/>
  <c r="K20" i="26"/>
  <c r="K20" i="27" s="1"/>
  <c r="K20" i="28" s="1"/>
  <c r="K20" i="29"/>
  <c r="K20" i="30" s="1"/>
  <c r="K20" i="31" s="1"/>
  <c r="K20" i="32" s="1"/>
  <c r="L20" i="3"/>
  <c r="L20" i="5"/>
  <c r="L20" i="7" s="1"/>
  <c r="L20" i="25" s="1"/>
  <c r="L20" i="26"/>
  <c r="L20" i="27" s="1"/>
  <c r="L20" i="28" s="1"/>
  <c r="L20" i="29" s="1"/>
  <c r="L20" i="30" s="1"/>
  <c r="L20" i="31" s="1"/>
  <c r="L20" i="32" s="1"/>
  <c r="M20" i="3"/>
  <c r="M20" i="5"/>
  <c r="M20" i="7"/>
  <c r="M20" i="25" s="1"/>
  <c r="M20" i="26" s="1"/>
  <c r="M20" i="27"/>
  <c r="M20" i="28"/>
  <c r="M20" i="29" s="1"/>
  <c r="M20" i="30" s="1"/>
  <c r="M20" i="31" s="1"/>
  <c r="M20" i="32" s="1"/>
  <c r="N20" i="3"/>
  <c r="N20" i="5"/>
  <c r="N20" i="7"/>
  <c r="N20" i="25"/>
  <c r="N20" i="26" s="1"/>
  <c r="N20" i="27" s="1"/>
  <c r="N20" i="28"/>
  <c r="N20" i="29"/>
  <c r="N20" i="30" s="1"/>
  <c r="N20" i="31" s="1"/>
  <c r="N20" i="32" s="1"/>
  <c r="P20" i="3"/>
  <c r="P20" i="5" s="1"/>
  <c r="P20" i="7" s="1"/>
  <c r="P20" i="25"/>
  <c r="P20" i="26"/>
  <c r="P20" i="27" s="1"/>
  <c r="P20" i="28" s="1"/>
  <c r="P20" i="29" s="1"/>
  <c r="P20" i="30" s="1"/>
  <c r="P20" i="31" s="1"/>
  <c r="P20" i="32" s="1"/>
  <c r="Q20" i="3"/>
  <c r="Q20" i="5"/>
  <c r="Q20" i="7" s="1"/>
  <c r="Q20" i="25" s="1"/>
  <c r="Q20" i="26" s="1"/>
  <c r="Q20" i="27" s="1"/>
  <c r="Q20" i="28" s="1"/>
  <c r="Q20" i="29" s="1"/>
  <c r="Q20" i="30" s="1"/>
  <c r="Q20" i="31"/>
  <c r="Q20" i="32" s="1"/>
  <c r="R20" i="3"/>
  <c r="R20" i="5"/>
  <c r="R20" i="7"/>
  <c r="R20" i="25" s="1"/>
  <c r="R20" i="26" s="1"/>
  <c r="R20" i="27"/>
  <c r="R20" i="28" s="1"/>
  <c r="R20" i="29" s="1"/>
  <c r="R20" i="30" s="1"/>
  <c r="R20" i="31" s="1"/>
  <c r="R20" i="32" s="1"/>
  <c r="S20" i="3"/>
  <c r="S20" i="5"/>
  <c r="S20" i="7"/>
  <c r="S20" i="25"/>
  <c r="S20" i="26" s="1"/>
  <c r="S20" i="27" s="1"/>
  <c r="S20" i="28"/>
  <c r="S20" i="29" s="1"/>
  <c r="S20" i="30" s="1"/>
  <c r="S20" i="31" s="1"/>
  <c r="S20" i="32" s="1"/>
  <c r="T20" i="3"/>
  <c r="T20" i="5" s="1"/>
  <c r="T20" i="7" s="1"/>
  <c r="T20" i="25"/>
  <c r="T20" i="26" s="1"/>
  <c r="T20" i="27" s="1"/>
  <c r="T20" i="28" s="1"/>
  <c r="T20" i="29" s="1"/>
  <c r="T20" i="30" s="1"/>
  <c r="T20" i="31" s="1"/>
  <c r="T20" i="32" s="1"/>
  <c r="U20" i="3"/>
  <c r="U20" i="5" s="1"/>
  <c r="U20" i="7" s="1"/>
  <c r="U20" i="25" s="1"/>
  <c r="U20" i="26" s="1"/>
  <c r="U20" i="27" s="1"/>
  <c r="U20" i="28" s="1"/>
  <c r="U20" i="29" s="1"/>
  <c r="U20" i="30" s="1"/>
  <c r="U20" i="31" s="1"/>
  <c r="U20" i="32" s="1"/>
  <c r="V20" i="3"/>
  <c r="V20" i="5"/>
  <c r="V20" i="7" s="1"/>
  <c r="V20" i="25" s="1"/>
  <c r="V20" i="26" s="1"/>
  <c r="V20" i="27"/>
  <c r="V20" i="28" s="1"/>
  <c r="V20" i="29" s="1"/>
  <c r="V20" i="30" s="1"/>
  <c r="V20" i="31" s="1"/>
  <c r="V20" i="32" s="1"/>
  <c r="W20" i="3"/>
  <c r="W20" i="5"/>
  <c r="W20" i="7"/>
  <c r="W20" i="25" s="1"/>
  <c r="W20" i="26" s="1"/>
  <c r="W20" i="27" s="1"/>
  <c r="W20" i="28" s="1"/>
  <c r="W20" i="29" s="1"/>
  <c r="W20" i="30" s="1"/>
  <c r="W20" i="31" s="1"/>
  <c r="W20" i="32"/>
  <c r="B21" i="3"/>
  <c r="B21" i="5"/>
  <c r="B21" i="7"/>
  <c r="B21" i="25"/>
  <c r="B21" i="26" s="1"/>
  <c r="B21" i="27" s="1"/>
  <c r="B21" i="28" s="1"/>
  <c r="B21" i="29" s="1"/>
  <c r="B21" i="30" s="1"/>
  <c r="B21" i="31" s="1"/>
  <c r="B21" i="32" s="1"/>
  <c r="C21" i="3"/>
  <c r="C21" i="5" s="1"/>
  <c r="C21" i="7" s="1"/>
  <c r="C21" i="25" s="1"/>
  <c r="C21" i="26" s="1"/>
  <c r="C21" i="27" s="1"/>
  <c r="C21" i="28" s="1"/>
  <c r="C21" i="29" s="1"/>
  <c r="C21" i="30"/>
  <c r="C21" i="31" s="1"/>
  <c r="C21" i="32" s="1"/>
  <c r="E21" i="3"/>
  <c r="E21" i="5"/>
  <c r="E21" i="7" s="1"/>
  <c r="E21" i="25" s="1"/>
  <c r="E21" i="26" s="1"/>
  <c r="E21" i="27" s="1"/>
  <c r="E21" i="28" s="1"/>
  <c r="E21" i="29" s="1"/>
  <c r="E21" i="30" s="1"/>
  <c r="E21" i="31" s="1"/>
  <c r="E21" i="32" s="1"/>
  <c r="G21" i="3"/>
  <c r="G21" i="5"/>
  <c r="G21" i="7"/>
  <c r="G21" i="25" s="1"/>
  <c r="G21" i="26" s="1"/>
  <c r="G21" i="27" s="1"/>
  <c r="G21" i="28"/>
  <c r="G21" i="29" s="1"/>
  <c r="G21" i="30" s="1"/>
  <c r="G21" i="31" s="1"/>
  <c r="G21" i="32" s="1"/>
  <c r="H21" i="3"/>
  <c r="H21" i="5"/>
  <c r="H21" i="7"/>
  <c r="H21" i="25"/>
  <c r="H21" i="26" s="1"/>
  <c r="H21" i="27" s="1"/>
  <c r="H21" i="28" s="1"/>
  <c r="H21" i="29"/>
  <c r="H21" i="30" s="1"/>
  <c r="H21" i="31" s="1"/>
  <c r="H21" i="32" s="1"/>
  <c r="I21" i="3"/>
  <c r="I21" i="5" s="1"/>
  <c r="I21" i="7" s="1"/>
  <c r="I21" i="25" s="1"/>
  <c r="I21" i="26"/>
  <c r="I21" i="27" s="1"/>
  <c r="I21" i="28" s="1"/>
  <c r="I21" i="29" s="1"/>
  <c r="I21" i="30" s="1"/>
  <c r="I21" i="31" s="1"/>
  <c r="I21" i="32" s="1"/>
  <c r="J21" i="3"/>
  <c r="J21" i="5"/>
  <c r="J21" i="7" s="1"/>
  <c r="J21" i="25" s="1"/>
  <c r="J21" i="26" s="1"/>
  <c r="J21" i="27"/>
  <c r="J21" i="28" s="1"/>
  <c r="J21" i="29" s="1"/>
  <c r="J21" i="30" s="1"/>
  <c r="J21" i="31" s="1"/>
  <c r="J21" i="32" s="1"/>
  <c r="K21" i="3"/>
  <c r="K21" i="5"/>
  <c r="K21" i="7"/>
  <c r="K21" i="25" s="1"/>
  <c r="K21" i="26" s="1"/>
  <c r="K21" i="27" s="1"/>
  <c r="K21" i="28" s="1"/>
  <c r="K21" i="29" s="1"/>
  <c r="K21" i="30" s="1"/>
  <c r="K21" i="31" s="1"/>
  <c r="K21" i="32" s="1"/>
  <c r="L21" i="3"/>
  <c r="L21" i="5"/>
  <c r="L21" i="7"/>
  <c r="L21" i="25"/>
  <c r="L21" i="26" s="1"/>
  <c r="L21" i="27" s="1"/>
  <c r="L21" i="28" s="1"/>
  <c r="L21" i="29" s="1"/>
  <c r="L21" i="30" s="1"/>
  <c r="L21" i="31" s="1"/>
  <c r="L21" i="32" s="1"/>
  <c r="M21" i="3"/>
  <c r="M21" i="5" s="1"/>
  <c r="M21" i="7" s="1"/>
  <c r="M21" i="25" s="1"/>
  <c r="M21" i="26" s="1"/>
  <c r="M21" i="27" s="1"/>
  <c r="M21" i="28" s="1"/>
  <c r="M21" i="29" s="1"/>
  <c r="M21" i="30" s="1"/>
  <c r="M21" i="31" s="1"/>
  <c r="M21" i="32" s="1"/>
  <c r="N21" i="3"/>
  <c r="N21" i="5"/>
  <c r="N21" i="7" s="1"/>
  <c r="N21" i="25" s="1"/>
  <c r="N21" i="26" s="1"/>
  <c r="N21" i="27" s="1"/>
  <c r="N21" i="28" s="1"/>
  <c r="N21" i="29" s="1"/>
  <c r="N21" i="30" s="1"/>
  <c r="N21" i="31" s="1"/>
  <c r="N21" i="32" s="1"/>
  <c r="P21" i="3"/>
  <c r="P21" i="5"/>
  <c r="P21" i="7"/>
  <c r="P21" i="25" s="1"/>
  <c r="P21" i="26" s="1"/>
  <c r="P21" i="27" s="1"/>
  <c r="P21" i="28"/>
  <c r="P21" i="29" s="1"/>
  <c r="P21" i="30" s="1"/>
  <c r="P21" i="31" s="1"/>
  <c r="P21" i="32" s="1"/>
  <c r="Q21" i="3"/>
  <c r="Q21" i="5"/>
  <c r="Q21" i="7"/>
  <c r="Q21" i="25"/>
  <c r="Q21" i="26" s="1"/>
  <c r="Q21" i="27" s="1"/>
  <c r="Q21" i="28" s="1"/>
  <c r="Q21" i="29"/>
  <c r="Q21" i="30" s="1"/>
  <c r="Q21" i="31" s="1"/>
  <c r="Q21" i="32" s="1"/>
  <c r="R21" i="3"/>
  <c r="R21" i="5" s="1"/>
  <c r="R21" i="7" s="1"/>
  <c r="R21" i="25" s="1"/>
  <c r="R21" i="26"/>
  <c r="R21" i="27" s="1"/>
  <c r="R21" i="28" s="1"/>
  <c r="R21" i="29" s="1"/>
  <c r="R21" i="30" s="1"/>
  <c r="R21" i="31" s="1"/>
  <c r="R21" i="32" s="1"/>
  <c r="S21" i="3"/>
  <c r="S21" i="5"/>
  <c r="S21" i="7" s="1"/>
  <c r="S21" i="25" s="1"/>
  <c r="S21" i="26" s="1"/>
  <c r="S21" i="27"/>
  <c r="S21" i="28" s="1"/>
  <c r="S21" i="29" s="1"/>
  <c r="S21" i="30" s="1"/>
  <c r="S21" i="31" s="1"/>
  <c r="S21" i="32" s="1"/>
  <c r="T21" i="3"/>
  <c r="T21" i="5"/>
  <c r="T21" i="7"/>
  <c r="T21" i="25" s="1"/>
  <c r="T21" i="26" s="1"/>
  <c r="T21" i="27" s="1"/>
  <c r="T21" i="28" s="1"/>
  <c r="T21" i="29" s="1"/>
  <c r="T21" i="30" s="1"/>
  <c r="T21" i="31" s="1"/>
  <c r="T21" i="32" s="1"/>
  <c r="U21" i="3"/>
  <c r="U21" i="5"/>
  <c r="U21" i="7"/>
  <c r="U21" i="25"/>
  <c r="U21" i="26" s="1"/>
  <c r="U21" i="27" s="1"/>
  <c r="U21" i="28" s="1"/>
  <c r="U21" i="29" s="1"/>
  <c r="U21" i="30" s="1"/>
  <c r="U21" i="31" s="1"/>
  <c r="U21" i="32" s="1"/>
  <c r="V21" i="3"/>
  <c r="V21" i="5" s="1"/>
  <c r="V21" i="7" s="1"/>
  <c r="V21" i="25" s="1"/>
  <c r="V21" i="26" s="1"/>
  <c r="V21" i="27" s="1"/>
  <c r="V21" i="28" s="1"/>
  <c r="V21" i="29" s="1"/>
  <c r="V21" i="30" s="1"/>
  <c r="V21" i="31" s="1"/>
  <c r="V21" i="32" s="1"/>
  <c r="W21" i="3"/>
  <c r="W21" i="5"/>
  <c r="W21" i="7" s="1"/>
  <c r="W21" i="25" s="1"/>
  <c r="W21" i="26" s="1"/>
  <c r="W21" i="27" s="1"/>
  <c r="W21" i="28" s="1"/>
  <c r="W21" i="29" s="1"/>
  <c r="W21" i="30" s="1"/>
  <c r="W21" i="31" s="1"/>
  <c r="W21" i="32" s="1"/>
  <c r="B22" i="3"/>
  <c r="B22" i="5"/>
  <c r="B22" i="7"/>
  <c r="B22" i="25" s="1"/>
  <c r="B22" i="26" s="1"/>
  <c r="B22" i="27" s="1"/>
  <c r="B22" i="28"/>
  <c r="B22" i="29" s="1"/>
  <c r="B22" i="30" s="1"/>
  <c r="B22" i="31" s="1"/>
  <c r="B22" i="32" s="1"/>
  <c r="C22" i="3"/>
  <c r="C22" i="5"/>
  <c r="C22" i="7"/>
  <c r="C22" i="25"/>
  <c r="C22" i="26" s="1"/>
  <c r="C22" i="27" s="1"/>
  <c r="C22" i="28" s="1"/>
  <c r="C22" i="29"/>
  <c r="C22" i="30" s="1"/>
  <c r="C22" i="31" s="1"/>
  <c r="C22" i="32" s="1"/>
  <c r="E22" i="3"/>
  <c r="E22" i="5" s="1"/>
  <c r="E22" i="7" s="1"/>
  <c r="E22" i="25" s="1"/>
  <c r="E22" i="26"/>
  <c r="E22" i="27" s="1"/>
  <c r="E22" i="28" s="1"/>
  <c r="E22" i="29" s="1"/>
  <c r="E22" i="30" s="1"/>
  <c r="E22" i="31" s="1"/>
  <c r="E22" i="32" s="1"/>
  <c r="G22" i="3"/>
  <c r="G22" i="5"/>
  <c r="G22" i="7" s="1"/>
  <c r="G22" i="25" s="1"/>
  <c r="G22" i="26" s="1"/>
  <c r="G22" i="27"/>
  <c r="G22" i="28" s="1"/>
  <c r="G22" i="29" s="1"/>
  <c r="G22" i="30" s="1"/>
  <c r="G22" i="31" s="1"/>
  <c r="G22" i="32" s="1"/>
  <c r="H22" i="3"/>
  <c r="H22" i="5"/>
  <c r="H22" i="7"/>
  <c r="H22" i="25" s="1"/>
  <c r="H22" i="26" s="1"/>
  <c r="H22" i="27" s="1"/>
  <c r="H22" i="28" s="1"/>
  <c r="H22" i="29" s="1"/>
  <c r="H22" i="30" s="1"/>
  <c r="H22" i="31" s="1"/>
  <c r="H22" i="32" s="1"/>
  <c r="I22" i="3"/>
  <c r="I22" i="5"/>
  <c r="I22" i="7"/>
  <c r="I22" i="25"/>
  <c r="I22" i="26" s="1"/>
  <c r="I22" i="27" s="1"/>
  <c r="I22" i="28" s="1"/>
  <c r="I22" i="29" s="1"/>
  <c r="I22" i="30" s="1"/>
  <c r="I22" i="31" s="1"/>
  <c r="I22" i="32" s="1"/>
  <c r="J22" i="3"/>
  <c r="J22" i="5" s="1"/>
  <c r="J22" i="7" s="1"/>
  <c r="J22" i="25" s="1"/>
  <c r="J22" i="26" s="1"/>
  <c r="J22" i="27" s="1"/>
  <c r="J22" i="28" s="1"/>
  <c r="J22" i="29" s="1"/>
  <c r="J22" i="30" s="1"/>
  <c r="J22" i="31" s="1"/>
  <c r="J22" i="32" s="1"/>
  <c r="K22" i="3"/>
  <c r="K22" i="5"/>
  <c r="K22" i="7" s="1"/>
  <c r="K22" i="25" s="1"/>
  <c r="K22" i="26" s="1"/>
  <c r="K22" i="27" s="1"/>
  <c r="K22" i="28" s="1"/>
  <c r="K22" i="29" s="1"/>
  <c r="K22" i="30" s="1"/>
  <c r="K22" i="31" s="1"/>
  <c r="K22" i="32" s="1"/>
  <c r="L22" i="3"/>
  <c r="L22" i="5"/>
  <c r="L22" i="7"/>
  <c r="L22" i="25" s="1"/>
  <c r="L22" i="26" s="1"/>
  <c r="L22" i="27" s="1"/>
  <c r="L22" i="28"/>
  <c r="L22" i="29" s="1"/>
  <c r="L22" i="30" s="1"/>
  <c r="L22" i="31" s="1"/>
  <c r="L22" i="32" s="1"/>
  <c r="M22" i="3"/>
  <c r="M22" i="5"/>
  <c r="M22" i="7"/>
  <c r="M22" i="25"/>
  <c r="M22" i="26" s="1"/>
  <c r="M22" i="27" s="1"/>
  <c r="M22" i="28" s="1"/>
  <c r="M22" i="29"/>
  <c r="M22" i="30" s="1"/>
  <c r="M22" i="31" s="1"/>
  <c r="M22" i="32" s="1"/>
  <c r="N22" i="3"/>
  <c r="N22" i="5" s="1"/>
  <c r="N22" i="7" s="1"/>
  <c r="N22" i="25" s="1"/>
  <c r="N22" i="26"/>
  <c r="N22" i="27" s="1"/>
  <c r="N22" i="28" s="1"/>
  <c r="N22" i="29" s="1"/>
  <c r="N22" i="30" s="1"/>
  <c r="N22" i="31" s="1"/>
  <c r="N22" i="32" s="1"/>
  <c r="P22" i="3"/>
  <c r="P22" i="5"/>
  <c r="P22" i="7" s="1"/>
  <c r="P22" i="25" s="1"/>
  <c r="P22" i="26" s="1"/>
  <c r="P22" i="27"/>
  <c r="P22" i="28" s="1"/>
  <c r="P22" i="29" s="1"/>
  <c r="P22" i="30" s="1"/>
  <c r="P22" i="31" s="1"/>
  <c r="P22" i="32" s="1"/>
  <c r="Q22" i="3"/>
  <c r="Q22" i="5"/>
  <c r="Q22" i="7"/>
  <c r="Q22" i="25" s="1"/>
  <c r="Q22" i="26" s="1"/>
  <c r="Q22" i="27" s="1"/>
  <c r="Q22" i="28" s="1"/>
  <c r="Q22" i="29" s="1"/>
  <c r="Q22" i="30" s="1"/>
  <c r="Q22" i="31" s="1"/>
  <c r="Q22" i="32"/>
  <c r="R22" i="3"/>
  <c r="R22" i="5"/>
  <c r="R22" i="7"/>
  <c r="R22" i="25"/>
  <c r="R22" i="26" s="1"/>
  <c r="R22" i="27" s="1"/>
  <c r="R22" i="28" s="1"/>
  <c r="R22" i="29" s="1"/>
  <c r="R22" i="30" s="1"/>
  <c r="R22" i="31" s="1"/>
  <c r="R22" i="32" s="1"/>
  <c r="S22" i="3"/>
  <c r="S22" i="5" s="1"/>
  <c r="S22" i="7" s="1"/>
  <c r="S22" i="25" s="1"/>
  <c r="S22" i="26" s="1"/>
  <c r="S22" i="27" s="1"/>
  <c r="S22" i="28" s="1"/>
  <c r="S22" i="29" s="1"/>
  <c r="S22" i="30"/>
  <c r="S22" i="31" s="1"/>
  <c r="S22" i="32" s="1"/>
  <c r="T22" i="3"/>
  <c r="T22" i="5"/>
  <c r="T22" i="7" s="1"/>
  <c r="T22" i="25" s="1"/>
  <c r="T22" i="26" s="1"/>
  <c r="T22" i="27" s="1"/>
  <c r="T22" i="28" s="1"/>
  <c r="T22" i="29" s="1"/>
  <c r="T22" i="30" s="1"/>
  <c r="T22" i="31" s="1"/>
  <c r="T22" i="32" s="1"/>
  <c r="U22" i="3"/>
  <c r="U22" i="5"/>
  <c r="U22" i="7"/>
  <c r="U22" i="25" s="1"/>
  <c r="U22" i="26" s="1"/>
  <c r="U22" i="27" s="1"/>
  <c r="U22" i="28"/>
  <c r="U22" i="29" s="1"/>
  <c r="U22" i="30" s="1"/>
  <c r="U22" i="31" s="1"/>
  <c r="U22" i="32" s="1"/>
  <c r="V22" i="3"/>
  <c r="V22" i="5"/>
  <c r="V22" i="7"/>
  <c r="V22" i="25"/>
  <c r="V22" i="26" s="1"/>
  <c r="V22" i="27" s="1"/>
  <c r="V22" i="28" s="1"/>
  <c r="V22" i="29"/>
  <c r="V22" i="30" s="1"/>
  <c r="V22" i="31" s="1"/>
  <c r="V22" i="32" s="1"/>
  <c r="W22" i="3"/>
  <c r="W22" i="5" s="1"/>
  <c r="W22" i="7" s="1"/>
  <c r="W22" i="25" s="1"/>
  <c r="W22" i="26"/>
  <c r="W22" i="27" s="1"/>
  <c r="W22" i="28" s="1"/>
  <c r="W22" i="29" s="1"/>
  <c r="W22" i="30" s="1"/>
  <c r="W22" i="31" s="1"/>
  <c r="W22" i="32" s="1"/>
  <c r="B23" i="3"/>
  <c r="B23" i="5"/>
  <c r="B23" i="7" s="1"/>
  <c r="B23" i="25" s="1"/>
  <c r="B23" i="26" s="1"/>
  <c r="B23" i="27"/>
  <c r="B23" i="28" s="1"/>
  <c r="B23" i="29" s="1"/>
  <c r="B23" i="30" s="1"/>
  <c r="B23" i="31" s="1"/>
  <c r="B23" i="32" s="1"/>
  <c r="C23" i="3"/>
  <c r="C23" i="5"/>
  <c r="C23" i="7"/>
  <c r="C23" i="25" s="1"/>
  <c r="C23" i="26" s="1"/>
  <c r="C23" i="27" s="1"/>
  <c r="C23" i="28" s="1"/>
  <c r="C23" i="29" s="1"/>
  <c r="C23" i="30" s="1"/>
  <c r="C23" i="31" s="1"/>
  <c r="C23" i="32" s="1"/>
  <c r="E23" i="3"/>
  <c r="E23" i="5"/>
  <c r="E23" i="7"/>
  <c r="E23" i="25"/>
  <c r="E23" i="26" s="1"/>
  <c r="E23" i="27" s="1"/>
  <c r="E23" i="28" s="1"/>
  <c r="E23" i="29" s="1"/>
  <c r="E23" i="30" s="1"/>
  <c r="E23" i="31" s="1"/>
  <c r="E23" i="32" s="1"/>
  <c r="G23" i="3"/>
  <c r="G23" i="5" s="1"/>
  <c r="G23" i="7" s="1"/>
  <c r="G23" i="25" s="1"/>
  <c r="G23" i="26" s="1"/>
  <c r="G23" i="27" s="1"/>
  <c r="G23" i="28" s="1"/>
  <c r="G23" i="29" s="1"/>
  <c r="G23" i="30" s="1"/>
  <c r="G23" i="31" s="1"/>
  <c r="G23" i="32" s="1"/>
  <c r="H23" i="3"/>
  <c r="H23" i="5"/>
  <c r="H23" i="7" s="1"/>
  <c r="H23" i="25" s="1"/>
  <c r="H23" i="26" s="1"/>
  <c r="H23" i="27" s="1"/>
  <c r="H23" i="28" s="1"/>
  <c r="H23" i="29" s="1"/>
  <c r="H23" i="30" s="1"/>
  <c r="H23" i="31" s="1"/>
  <c r="H23" i="32" s="1"/>
  <c r="I23" i="3"/>
  <c r="I23" i="5"/>
  <c r="I23" i="7"/>
  <c r="I23" i="25" s="1"/>
  <c r="I23" i="26" s="1"/>
  <c r="I23" i="27" s="1"/>
  <c r="I23" i="28"/>
  <c r="I23" i="29" s="1"/>
  <c r="I23" i="30" s="1"/>
  <c r="I23" i="31" s="1"/>
  <c r="I23" i="32" s="1"/>
  <c r="J23" i="3"/>
  <c r="J23" i="5"/>
  <c r="J23" i="7"/>
  <c r="J23" i="25"/>
  <c r="J23" i="26" s="1"/>
  <c r="J23" i="27" s="1"/>
  <c r="J23" i="28" s="1"/>
  <c r="J23" i="29"/>
  <c r="J23" i="30" s="1"/>
  <c r="J23" i="31" s="1"/>
  <c r="J23" i="32" s="1"/>
  <c r="K23" i="3"/>
  <c r="K23" i="5" s="1"/>
  <c r="K23" i="7" s="1"/>
  <c r="K23" i="25" s="1"/>
  <c r="K23" i="26"/>
  <c r="K23" i="27" s="1"/>
  <c r="K23" i="28" s="1"/>
  <c r="K23" i="29" s="1"/>
  <c r="K23" i="30" s="1"/>
  <c r="K23" i="31" s="1"/>
  <c r="K23" i="32" s="1"/>
  <c r="L23" i="3"/>
  <c r="L23" i="5"/>
  <c r="L23" i="7" s="1"/>
  <c r="L23" i="25" s="1"/>
  <c r="L23" i="26" s="1"/>
  <c r="L23" i="27"/>
  <c r="L23" i="28" s="1"/>
  <c r="L23" i="29" s="1"/>
  <c r="L23" i="30" s="1"/>
  <c r="L23" i="31" s="1"/>
  <c r="L23" i="32" s="1"/>
  <c r="M23" i="3"/>
  <c r="M23" i="5"/>
  <c r="M23" i="7"/>
  <c r="M23" i="25" s="1"/>
  <c r="M23" i="26" s="1"/>
  <c r="M23" i="27" s="1"/>
  <c r="M23" i="28" s="1"/>
  <c r="M23" i="29" s="1"/>
  <c r="M23" i="30" s="1"/>
  <c r="M23" i="31" s="1"/>
  <c r="M23" i="32" s="1"/>
  <c r="N23" i="3"/>
  <c r="N23" i="5"/>
  <c r="N23" i="7"/>
  <c r="N23" i="25"/>
  <c r="N23" i="26" s="1"/>
  <c r="N23" i="27" s="1"/>
  <c r="N23" i="28" s="1"/>
  <c r="N23" i="29" s="1"/>
  <c r="N23" i="30" s="1"/>
  <c r="N23" i="31" s="1"/>
  <c r="N23" i="32" s="1"/>
  <c r="P23" i="3"/>
  <c r="P23" i="5" s="1"/>
  <c r="P23" i="7" s="1"/>
  <c r="P23" i="25" s="1"/>
  <c r="P23" i="26" s="1"/>
  <c r="P23" i="27" s="1"/>
  <c r="P23" i="28" s="1"/>
  <c r="P23" i="29" s="1"/>
  <c r="P23" i="30" s="1"/>
  <c r="P23" i="31" s="1"/>
  <c r="P23" i="32" s="1"/>
  <c r="Q23" i="3"/>
  <c r="Q23" i="5"/>
  <c r="Q23" i="7" s="1"/>
  <c r="Q23" i="25" s="1"/>
  <c r="Q23" i="26" s="1"/>
  <c r="Q23" i="27" s="1"/>
  <c r="Q23" i="28" s="1"/>
  <c r="Q23" i="29" s="1"/>
  <c r="Q23" i="30" s="1"/>
  <c r="Q23" i="31"/>
  <c r="Q23" i="32" s="1"/>
  <c r="R23" i="3"/>
  <c r="R23" i="5"/>
  <c r="R23" i="7"/>
  <c r="R23" i="25" s="1"/>
  <c r="R23" i="26" s="1"/>
  <c r="R23" i="27" s="1"/>
  <c r="R23" i="28"/>
  <c r="R23" i="29" s="1"/>
  <c r="R23" i="30" s="1"/>
  <c r="R23" i="31" s="1"/>
  <c r="R23" i="32" s="1"/>
  <c r="S23" i="3"/>
  <c r="S23" i="5"/>
  <c r="S23" i="7"/>
  <c r="S23" i="25"/>
  <c r="S23" i="26" s="1"/>
  <c r="S23" i="27" s="1"/>
  <c r="S23" i="28" s="1"/>
  <c r="S23" i="29"/>
  <c r="S23" i="30" s="1"/>
  <c r="S23" i="31" s="1"/>
  <c r="S23" i="32" s="1"/>
  <c r="T23" i="3"/>
  <c r="T23" i="5" s="1"/>
  <c r="T23" i="7" s="1"/>
  <c r="T23" i="25" s="1"/>
  <c r="T23" i="26"/>
  <c r="T23" i="27" s="1"/>
  <c r="T23" i="28" s="1"/>
  <c r="T23" i="29" s="1"/>
  <c r="T23" i="30" s="1"/>
  <c r="T23" i="31" s="1"/>
  <c r="T23" i="32" s="1"/>
  <c r="U23" i="3"/>
  <c r="U23" i="5"/>
  <c r="U23" i="7" s="1"/>
  <c r="U23" i="25" s="1"/>
  <c r="U23" i="26" s="1"/>
  <c r="U23" i="27"/>
  <c r="U23" i="28" s="1"/>
  <c r="U23" i="29" s="1"/>
  <c r="U23" i="30" s="1"/>
  <c r="U23" i="31" s="1"/>
  <c r="U23" i="32" s="1"/>
  <c r="V23" i="3"/>
  <c r="V23" i="5"/>
  <c r="V23" i="7"/>
  <c r="V23" i="25" s="1"/>
  <c r="V23" i="26" s="1"/>
  <c r="V23" i="27" s="1"/>
  <c r="V23" i="28" s="1"/>
  <c r="V23" i="29" s="1"/>
  <c r="V23" i="30" s="1"/>
  <c r="V23" i="31" s="1"/>
  <c r="V23" i="32" s="1"/>
  <c r="W23" i="3"/>
  <c r="W23" i="5"/>
  <c r="W23" i="7"/>
  <c r="W23" i="25"/>
  <c r="W23" i="26" s="1"/>
  <c r="W23" i="27" s="1"/>
  <c r="W23" i="28" s="1"/>
  <c r="W23" i="29" s="1"/>
  <c r="W23" i="30" s="1"/>
  <c r="W23" i="31" s="1"/>
  <c r="W23" i="32" s="1"/>
  <c r="B24" i="3"/>
  <c r="B24" i="5" s="1"/>
  <c r="B24" i="7" s="1"/>
  <c r="B24" i="25" s="1"/>
  <c r="B24" i="26" s="1"/>
  <c r="B24" i="27" s="1"/>
  <c r="B24" i="28" s="1"/>
  <c r="B24" i="29" s="1"/>
  <c r="B24" i="30" s="1"/>
  <c r="B24" i="31" s="1"/>
  <c r="B24" i="32" s="1"/>
  <c r="C24" i="3"/>
  <c r="C24" i="5"/>
  <c r="C24" i="7" s="1"/>
  <c r="C24" i="25" s="1"/>
  <c r="C24" i="26" s="1"/>
  <c r="C24" i="27" s="1"/>
  <c r="C24" i="28" s="1"/>
  <c r="C24" i="29" s="1"/>
  <c r="C24" i="30" s="1"/>
  <c r="C24" i="31" s="1"/>
  <c r="C24" i="32" s="1"/>
  <c r="E24" i="3"/>
  <c r="E24" i="5"/>
  <c r="E24" i="7"/>
  <c r="E24" i="25" s="1"/>
  <c r="E24" i="26" s="1"/>
  <c r="E24" i="27" s="1"/>
  <c r="E24" i="28"/>
  <c r="E24" i="29" s="1"/>
  <c r="E24" i="30" s="1"/>
  <c r="E24" i="31" s="1"/>
  <c r="E24" i="32" s="1"/>
  <c r="G24" i="3"/>
  <c r="G24" i="5"/>
  <c r="G24" i="7"/>
  <c r="G24" i="25"/>
  <c r="G24" i="26" s="1"/>
  <c r="G24" i="27" s="1"/>
  <c r="G24" i="28" s="1"/>
  <c r="G24" i="29"/>
  <c r="G24" i="30" s="1"/>
  <c r="G24" i="31" s="1"/>
  <c r="G24" i="32" s="1"/>
  <c r="H24" i="3"/>
  <c r="H24" i="5" s="1"/>
  <c r="H24" i="7" s="1"/>
  <c r="H24" i="25" s="1"/>
  <c r="H24" i="26"/>
  <c r="H24" i="27" s="1"/>
  <c r="H24" i="28" s="1"/>
  <c r="H24" i="29" s="1"/>
  <c r="H24" i="30" s="1"/>
  <c r="H24" i="31" s="1"/>
  <c r="H24" i="32" s="1"/>
  <c r="I24" i="3"/>
  <c r="I24" i="5"/>
  <c r="I24" i="7" s="1"/>
  <c r="I24" i="25" s="1"/>
  <c r="I24" i="26" s="1"/>
  <c r="I24" i="27"/>
  <c r="I24" i="28" s="1"/>
  <c r="I24" i="29" s="1"/>
  <c r="I24" i="30" s="1"/>
  <c r="I24" i="31" s="1"/>
  <c r="I24" i="32" s="1"/>
  <c r="J24" i="3"/>
  <c r="J24" i="5"/>
  <c r="J24" i="7"/>
  <c r="J24" i="25" s="1"/>
  <c r="J24" i="26" s="1"/>
  <c r="J24" i="27" s="1"/>
  <c r="J24" i="28" s="1"/>
  <c r="J24" i="29" s="1"/>
  <c r="J24" i="30" s="1"/>
  <c r="J24" i="31" s="1"/>
  <c r="J24" i="32"/>
  <c r="K24" i="3"/>
  <c r="K24" i="5"/>
  <c r="K24" i="7"/>
  <c r="K24" i="25"/>
  <c r="K24" i="26" s="1"/>
  <c r="K24" i="27" s="1"/>
  <c r="K24" i="28" s="1"/>
  <c r="K24" i="29" s="1"/>
  <c r="K24" i="30" s="1"/>
  <c r="K24" i="31" s="1"/>
  <c r="K24" i="32" s="1"/>
  <c r="L24" i="3"/>
  <c r="L24" i="5" s="1"/>
  <c r="L24" i="7" s="1"/>
  <c r="L24" i="25" s="1"/>
  <c r="L24" i="26" s="1"/>
  <c r="L24" i="27" s="1"/>
  <c r="L24" i="28" s="1"/>
  <c r="L24" i="29" s="1"/>
  <c r="L24" i="30"/>
  <c r="L24" i="31" s="1"/>
  <c r="L24" i="32" s="1"/>
  <c r="M24" i="3"/>
  <c r="M24" i="5"/>
  <c r="M24" i="7" s="1"/>
  <c r="M24" i="25" s="1"/>
  <c r="M24" i="26" s="1"/>
  <c r="M24" i="27" s="1"/>
  <c r="M24" i="28" s="1"/>
  <c r="M24" i="29" s="1"/>
  <c r="M24" i="30" s="1"/>
  <c r="M24" i="31" s="1"/>
  <c r="M24" i="32" s="1"/>
  <c r="N24" i="3"/>
  <c r="N24" i="5"/>
  <c r="N24" i="7"/>
  <c r="N24" i="25" s="1"/>
  <c r="N24" i="26" s="1"/>
  <c r="N24" i="27" s="1"/>
  <c r="N24" i="28"/>
  <c r="N24" i="29" s="1"/>
  <c r="N24" i="30" s="1"/>
  <c r="N24" i="31" s="1"/>
  <c r="N24" i="32" s="1"/>
  <c r="P24" i="3"/>
  <c r="P24" i="5"/>
  <c r="P24" i="7"/>
  <c r="P24" i="25"/>
  <c r="P24" i="26" s="1"/>
  <c r="P24" i="27" s="1"/>
  <c r="P24" i="28" s="1"/>
  <c r="P24" i="29"/>
  <c r="P24" i="30" s="1"/>
  <c r="P24" i="31" s="1"/>
  <c r="P24" i="32" s="1"/>
  <c r="Q24" i="3"/>
  <c r="Q24" i="5" s="1"/>
  <c r="Q24" i="7" s="1"/>
  <c r="Q24" i="25" s="1"/>
  <c r="Q24" i="26"/>
  <c r="Q24" i="27" s="1"/>
  <c r="Q24" i="28" s="1"/>
  <c r="Q24" i="29" s="1"/>
  <c r="Q24" i="30" s="1"/>
  <c r="Q24" i="31" s="1"/>
  <c r="Q24" i="32" s="1"/>
  <c r="R24" i="3"/>
  <c r="R24" i="5"/>
  <c r="R24" i="7" s="1"/>
  <c r="R24" i="25" s="1"/>
  <c r="R24" i="26" s="1"/>
  <c r="R24" i="27"/>
  <c r="R24" i="28" s="1"/>
  <c r="R24" i="29" s="1"/>
  <c r="R24" i="30" s="1"/>
  <c r="R24" i="31" s="1"/>
  <c r="R24" i="32" s="1"/>
  <c r="S24" i="3"/>
  <c r="S24" i="5"/>
  <c r="S24" i="7"/>
  <c r="S24" i="25" s="1"/>
  <c r="S24" i="26" s="1"/>
  <c r="S24" i="27" s="1"/>
  <c r="S24" i="28" s="1"/>
  <c r="S24" i="29" s="1"/>
  <c r="S24" i="30" s="1"/>
  <c r="S24" i="31" s="1"/>
  <c r="S24" i="32" s="1"/>
  <c r="T24" i="3"/>
  <c r="T24" i="5"/>
  <c r="T24" i="7"/>
  <c r="T24" i="25"/>
  <c r="T24" i="26" s="1"/>
  <c r="T24" i="27" s="1"/>
  <c r="T24" i="28" s="1"/>
  <c r="T24" i="29" s="1"/>
  <c r="T24" i="30" s="1"/>
  <c r="T24" i="31" s="1"/>
  <c r="T24" i="32" s="1"/>
  <c r="U24" i="3"/>
  <c r="U24" i="5" s="1"/>
  <c r="U24" i="7" s="1"/>
  <c r="U24" i="25" s="1"/>
  <c r="U24" i="26" s="1"/>
  <c r="U24" i="27" s="1"/>
  <c r="U24" i="28" s="1"/>
  <c r="U24" i="29" s="1"/>
  <c r="U24" i="30" s="1"/>
  <c r="U24" i="31" s="1"/>
  <c r="U24" i="32" s="1"/>
  <c r="V24" i="3"/>
  <c r="V24" i="5"/>
  <c r="V24" i="7" s="1"/>
  <c r="V24" i="25" s="1"/>
  <c r="V24" i="26" s="1"/>
  <c r="V24" i="27" s="1"/>
  <c r="V24" i="28" s="1"/>
  <c r="V24" i="29" s="1"/>
  <c r="V24" i="30" s="1"/>
  <c r="V24" i="31" s="1"/>
  <c r="V24" i="32" s="1"/>
  <c r="W24" i="3"/>
  <c r="W24" i="5"/>
  <c r="W24" i="7"/>
  <c r="W24" i="25" s="1"/>
  <c r="W24" i="26" s="1"/>
  <c r="W24" i="27" s="1"/>
  <c r="W24" i="28"/>
  <c r="W24" i="29" s="1"/>
  <c r="W24" i="30" s="1"/>
  <c r="W24" i="31" s="1"/>
  <c r="W24" i="32" s="1"/>
  <c r="B25" i="3"/>
  <c r="B25" i="5"/>
  <c r="B25" i="7"/>
  <c r="B25" i="25"/>
  <c r="B25" i="26" s="1"/>
  <c r="B25" i="27" s="1"/>
  <c r="B25" i="28" s="1"/>
  <c r="B25" i="29"/>
  <c r="B25" i="30" s="1"/>
  <c r="B25" i="31" s="1"/>
  <c r="B25" i="32" s="1"/>
  <c r="C25" i="3"/>
  <c r="C25" i="5" s="1"/>
  <c r="C25" i="7" s="1"/>
  <c r="C25" i="25" s="1"/>
  <c r="C25" i="26"/>
  <c r="C25" i="27" s="1"/>
  <c r="C25" i="28" s="1"/>
  <c r="C25" i="29" s="1"/>
  <c r="C25" i="30" s="1"/>
  <c r="C25" i="31" s="1"/>
  <c r="C25" i="32" s="1"/>
  <c r="E25" i="3"/>
  <c r="E25" i="5"/>
  <c r="E25" i="7" s="1"/>
  <c r="E25" i="25" s="1"/>
  <c r="E25" i="26" s="1"/>
  <c r="E25" i="27"/>
  <c r="E25" i="28" s="1"/>
  <c r="E25" i="29" s="1"/>
  <c r="E25" i="30" s="1"/>
  <c r="E25" i="31" s="1"/>
  <c r="E25" i="32" s="1"/>
  <c r="G25" i="3"/>
  <c r="G25" i="5"/>
  <c r="G25" i="7"/>
  <c r="G25" i="25" s="1"/>
  <c r="G25" i="26" s="1"/>
  <c r="G25" i="27" s="1"/>
  <c r="G25" i="28" s="1"/>
  <c r="G25" i="29" s="1"/>
  <c r="G25" i="30" s="1"/>
  <c r="G25" i="31" s="1"/>
  <c r="G25" i="32" s="1"/>
  <c r="H25" i="3"/>
  <c r="H25" i="5"/>
  <c r="H25" i="7"/>
  <c r="H25" i="25"/>
  <c r="H25" i="26" s="1"/>
  <c r="H25" i="27" s="1"/>
  <c r="H25" i="28" s="1"/>
  <c r="H25" i="29" s="1"/>
  <c r="H25" i="30" s="1"/>
  <c r="H25" i="31" s="1"/>
  <c r="H25" i="32" s="1"/>
  <c r="I25" i="3"/>
  <c r="I25" i="5" s="1"/>
  <c r="I25" i="7" s="1"/>
  <c r="I25" i="25" s="1"/>
  <c r="I25" i="26" s="1"/>
  <c r="I25" i="27" s="1"/>
  <c r="I25" i="28" s="1"/>
  <c r="I25" i="29" s="1"/>
  <c r="I25" i="30" s="1"/>
  <c r="I25" i="31" s="1"/>
  <c r="I25" i="32" s="1"/>
  <c r="J25" i="3"/>
  <c r="J25" i="5"/>
  <c r="J25" i="7" s="1"/>
  <c r="J25" i="25" s="1"/>
  <c r="J25" i="26" s="1"/>
  <c r="J25" i="27" s="1"/>
  <c r="J25" i="28" s="1"/>
  <c r="J25" i="29" s="1"/>
  <c r="J25" i="30" s="1"/>
  <c r="J25" i="31"/>
  <c r="J25" i="32" s="1"/>
  <c r="K25" i="3"/>
  <c r="K25" i="5"/>
  <c r="K25" i="7"/>
  <c r="K25" i="25" s="1"/>
  <c r="K25" i="26" s="1"/>
  <c r="K25" i="27" s="1"/>
  <c r="K25" i="28"/>
  <c r="K25" i="29" s="1"/>
  <c r="K25" i="30" s="1"/>
  <c r="K25" i="31" s="1"/>
  <c r="K25" i="32" s="1"/>
  <c r="L25" i="3"/>
  <c r="L25" i="5"/>
  <c r="L25" i="7"/>
  <c r="L25" i="25"/>
  <c r="L25" i="26" s="1"/>
  <c r="L25" i="27" s="1"/>
  <c r="L25" i="28" s="1"/>
  <c r="L25" i="29"/>
  <c r="L25" i="30" s="1"/>
  <c r="L25" i="31" s="1"/>
  <c r="L25" i="32" s="1"/>
  <c r="M25" i="3"/>
  <c r="M25" i="5" s="1"/>
  <c r="M25" i="7" s="1"/>
  <c r="M25" i="25" s="1"/>
  <c r="M25" i="26"/>
  <c r="M25" i="27" s="1"/>
  <c r="M25" i="28" s="1"/>
  <c r="M25" i="29" s="1"/>
  <c r="M25" i="30" s="1"/>
  <c r="M25" i="31" s="1"/>
  <c r="M25" i="32" s="1"/>
  <c r="N25" i="3"/>
  <c r="N25" i="5"/>
  <c r="N25" i="7" s="1"/>
  <c r="N25" i="25" s="1"/>
  <c r="N25" i="26" s="1"/>
  <c r="N25" i="27"/>
  <c r="N25" i="28" s="1"/>
  <c r="N25" i="29" s="1"/>
  <c r="N25" i="30" s="1"/>
  <c r="N25" i="31" s="1"/>
  <c r="N25" i="32" s="1"/>
  <c r="P25" i="3"/>
  <c r="P25" i="5"/>
  <c r="P25" i="7"/>
  <c r="P25" i="25" s="1"/>
  <c r="P25" i="26" s="1"/>
  <c r="P25" i="27" s="1"/>
  <c r="P25" i="28" s="1"/>
  <c r="P25" i="29" s="1"/>
  <c r="P25" i="30" s="1"/>
  <c r="P25" i="31" s="1"/>
  <c r="P25" i="32" s="1"/>
  <c r="Q25" i="3"/>
  <c r="Q25" i="5"/>
  <c r="Q25" i="7"/>
  <c r="Q25" i="25"/>
  <c r="Q25" i="26" s="1"/>
  <c r="Q25" i="27" s="1"/>
  <c r="Q25" i="28" s="1"/>
  <c r="Q25" i="29" s="1"/>
  <c r="Q25" i="30" s="1"/>
  <c r="Q25" i="31" s="1"/>
  <c r="Q25" i="32" s="1"/>
  <c r="R25" i="3"/>
  <c r="R25" i="5" s="1"/>
  <c r="R25" i="7" s="1"/>
  <c r="R25" i="25" s="1"/>
  <c r="R25" i="26" s="1"/>
  <c r="R25" i="27" s="1"/>
  <c r="R25" i="28" s="1"/>
  <c r="R25" i="29" s="1"/>
  <c r="R25" i="30" s="1"/>
  <c r="R25" i="31" s="1"/>
  <c r="R25" i="32" s="1"/>
  <c r="S25" i="3"/>
  <c r="S25" i="5"/>
  <c r="S25" i="7" s="1"/>
  <c r="S25" i="25" s="1"/>
  <c r="S25" i="26" s="1"/>
  <c r="S25" i="27" s="1"/>
  <c r="S25" i="28" s="1"/>
  <c r="S25" i="29" s="1"/>
  <c r="S25" i="30" s="1"/>
  <c r="S25" i="31" s="1"/>
  <c r="S25" i="32" s="1"/>
  <c r="T25" i="3"/>
  <c r="T25" i="5"/>
  <c r="T25" i="7"/>
  <c r="T25" i="25" s="1"/>
  <c r="T25" i="26" s="1"/>
  <c r="T25" i="27" s="1"/>
  <c r="T25" i="28"/>
  <c r="T25" i="29" s="1"/>
  <c r="T25" i="30" s="1"/>
  <c r="T25" i="31" s="1"/>
  <c r="T25" i="32" s="1"/>
  <c r="U25" i="3"/>
  <c r="U25" i="5"/>
  <c r="U25" i="7"/>
  <c r="U25" i="25"/>
  <c r="U25" i="26" s="1"/>
  <c r="U25" i="27" s="1"/>
  <c r="U25" i="28" s="1"/>
  <c r="U25" i="29"/>
  <c r="U25" i="30" s="1"/>
  <c r="U25" i="31" s="1"/>
  <c r="U25" i="32" s="1"/>
  <c r="V25" i="3"/>
  <c r="V25" i="5" s="1"/>
  <c r="V25" i="7" s="1"/>
  <c r="V25" i="25" s="1"/>
  <c r="V25" i="26"/>
  <c r="V25" i="27" s="1"/>
  <c r="V25" i="28" s="1"/>
  <c r="V25" i="29" s="1"/>
  <c r="V25" i="30" s="1"/>
  <c r="V25" i="31" s="1"/>
  <c r="V25" i="32" s="1"/>
  <c r="W25" i="3"/>
  <c r="W25" i="5"/>
  <c r="W25" i="7" s="1"/>
  <c r="W25" i="25" s="1"/>
  <c r="W25" i="26" s="1"/>
  <c r="W25" i="27"/>
  <c r="W25" i="28" s="1"/>
  <c r="W25" i="29" s="1"/>
  <c r="W25" i="30" s="1"/>
  <c r="W25" i="31" s="1"/>
  <c r="W25" i="32" s="1"/>
  <c r="B26" i="3"/>
  <c r="B26" i="5"/>
  <c r="B26" i="7"/>
  <c r="B26" i="25" s="1"/>
  <c r="B26" i="26" s="1"/>
  <c r="B26" i="27" s="1"/>
  <c r="B26" i="28" s="1"/>
  <c r="B26" i="29" s="1"/>
  <c r="B26" i="30" s="1"/>
  <c r="B26" i="31" s="1"/>
  <c r="B26" i="32"/>
  <c r="C26" i="3"/>
  <c r="C26" i="5"/>
  <c r="C26" i="7"/>
  <c r="C26" i="25"/>
  <c r="C26" i="26" s="1"/>
  <c r="C26" i="27" s="1"/>
  <c r="C26" i="28" s="1"/>
  <c r="C26" i="29" s="1"/>
  <c r="C26" i="30" s="1"/>
  <c r="C26" i="31" s="1"/>
  <c r="C26" i="32" s="1"/>
  <c r="E26" i="3"/>
  <c r="E26" i="5" s="1"/>
  <c r="E26" i="7" s="1"/>
  <c r="E26" i="25" s="1"/>
  <c r="E26" i="26" s="1"/>
  <c r="E26" i="27" s="1"/>
  <c r="E26" i="28" s="1"/>
  <c r="E26" i="29" s="1"/>
  <c r="E26" i="30"/>
  <c r="E26" i="31" s="1"/>
  <c r="E26" i="32" s="1"/>
  <c r="G26" i="3"/>
  <c r="G26" i="5"/>
  <c r="G26" i="7" s="1"/>
  <c r="G26" i="25" s="1"/>
  <c r="G26" i="26" s="1"/>
  <c r="G26" i="27" s="1"/>
  <c r="G26" i="28" s="1"/>
  <c r="G26" i="29" s="1"/>
  <c r="G26" i="30" s="1"/>
  <c r="G26" i="31" s="1"/>
  <c r="G26" i="32" s="1"/>
  <c r="H26" i="3"/>
  <c r="H26" i="5"/>
  <c r="H26" i="7"/>
  <c r="H26" i="25" s="1"/>
  <c r="H26" i="26" s="1"/>
  <c r="H26" i="27" s="1"/>
  <c r="H26" i="28"/>
  <c r="H26" i="29" s="1"/>
  <c r="H26" i="30" s="1"/>
  <c r="H26" i="31" s="1"/>
  <c r="H26" i="32" s="1"/>
  <c r="I26" i="3"/>
  <c r="I26" i="5"/>
  <c r="I26" i="7"/>
  <c r="I26" i="25"/>
  <c r="I26" i="26" s="1"/>
  <c r="I26" i="27" s="1"/>
  <c r="I26" i="28" s="1"/>
  <c r="I26" i="29"/>
  <c r="I26" i="30" s="1"/>
  <c r="I26" i="31" s="1"/>
  <c r="I26" i="32" s="1"/>
  <c r="J26" i="3"/>
  <c r="J26" i="5" s="1"/>
  <c r="J26" i="7" s="1"/>
  <c r="J26" i="25" s="1"/>
  <c r="J26" i="26"/>
  <c r="J26" i="27" s="1"/>
  <c r="J26" i="28" s="1"/>
  <c r="J26" i="29" s="1"/>
  <c r="J26" i="30" s="1"/>
  <c r="J26" i="31" s="1"/>
  <c r="J26" i="32" s="1"/>
  <c r="K26" i="3"/>
  <c r="K26" i="5"/>
  <c r="K26" i="7" s="1"/>
  <c r="K26" i="25" s="1"/>
  <c r="K26" i="26" s="1"/>
  <c r="K26" i="27"/>
  <c r="K26" i="28" s="1"/>
  <c r="K26" i="29" s="1"/>
  <c r="K26" i="30" s="1"/>
  <c r="K26" i="31" s="1"/>
  <c r="K26" i="32" s="1"/>
  <c r="L26" i="3"/>
  <c r="L26" i="5"/>
  <c r="L26" i="7"/>
  <c r="L26" i="25" s="1"/>
  <c r="L26" i="26" s="1"/>
  <c r="L26" i="27" s="1"/>
  <c r="L26" i="28" s="1"/>
  <c r="L26" i="29" s="1"/>
  <c r="L26" i="30" s="1"/>
  <c r="L26" i="31" s="1"/>
  <c r="L26" i="32" s="1"/>
  <c r="M26" i="3"/>
  <c r="M26" i="5"/>
  <c r="M26" i="7"/>
  <c r="M26" i="25"/>
  <c r="M26" i="26" s="1"/>
  <c r="M26" i="27" s="1"/>
  <c r="M26" i="28" s="1"/>
  <c r="M26" i="29" s="1"/>
  <c r="M26" i="30" s="1"/>
  <c r="M26" i="31" s="1"/>
  <c r="M26" i="32" s="1"/>
  <c r="N26" i="3"/>
  <c r="N26" i="5" s="1"/>
  <c r="N26" i="7" s="1"/>
  <c r="N26" i="25" s="1"/>
  <c r="N26" i="26" s="1"/>
  <c r="N26" i="27" s="1"/>
  <c r="N26" i="28" s="1"/>
  <c r="N26" i="29" s="1"/>
  <c r="N26" i="30" s="1"/>
  <c r="N26" i="31" s="1"/>
  <c r="N26" i="32" s="1"/>
  <c r="P26" i="3"/>
  <c r="P26" i="5"/>
  <c r="P26" i="7" s="1"/>
  <c r="P26" i="25" s="1"/>
  <c r="P26" i="26" s="1"/>
  <c r="P26" i="27" s="1"/>
  <c r="P26" i="28" s="1"/>
  <c r="P26" i="29" s="1"/>
  <c r="P26" i="30" s="1"/>
  <c r="P26" i="31"/>
  <c r="P26" i="32" s="1"/>
  <c r="Q26" i="3"/>
  <c r="Q26" i="5"/>
  <c r="Q26" i="7" s="1"/>
  <c r="Q26" i="25" s="1"/>
  <c r="Q26" i="26" s="1"/>
  <c r="Q26" i="27" s="1"/>
  <c r="Q26" i="28" s="1"/>
  <c r="Q26" i="29" s="1"/>
  <c r="Q26" i="30" s="1"/>
  <c r="Q26" i="31" s="1"/>
  <c r="Q26" i="32" s="1"/>
  <c r="R26" i="3"/>
  <c r="R26" i="5"/>
  <c r="R26" i="7"/>
  <c r="R26" i="25" s="1"/>
  <c r="R26" i="26" s="1"/>
  <c r="R26" i="27" s="1"/>
  <c r="R26" i="28" s="1"/>
  <c r="R26" i="29" s="1"/>
  <c r="R26" i="30" s="1"/>
  <c r="R26" i="31" s="1"/>
  <c r="R26" i="32" s="1"/>
  <c r="S26" i="3"/>
  <c r="S26" i="5" s="1"/>
  <c r="S26" i="7" s="1"/>
  <c r="S26" i="25"/>
  <c r="S26" i="26" s="1"/>
  <c r="S26" i="27" s="1"/>
  <c r="S26" i="28" s="1"/>
  <c r="S26" i="29" s="1"/>
  <c r="S26" i="30" s="1"/>
  <c r="S26" i="31" s="1"/>
  <c r="S26" i="32" s="1"/>
  <c r="T26" i="3"/>
  <c r="T26" i="5" s="1"/>
  <c r="T26" i="7" s="1"/>
  <c r="T26" i="25" s="1"/>
  <c r="T26" i="26" s="1"/>
  <c r="T26" i="27" s="1"/>
  <c r="T26" i="28" s="1"/>
  <c r="T26" i="29" s="1"/>
  <c r="T26" i="30" s="1"/>
  <c r="T26" i="31" s="1"/>
  <c r="T26" i="32" s="1"/>
  <c r="U26" i="3"/>
  <c r="U26" i="5"/>
  <c r="U26" i="7"/>
  <c r="U26" i="25" s="1"/>
  <c r="U26" i="26" s="1"/>
  <c r="U26" i="27" s="1"/>
  <c r="U26" i="28" s="1"/>
  <c r="U26" i="29" s="1"/>
  <c r="U26" i="30" s="1"/>
  <c r="U26" i="31" s="1"/>
  <c r="U26" i="32" s="1"/>
  <c r="V26" i="3"/>
  <c r="V26" i="5"/>
  <c r="V26" i="7"/>
  <c r="V26" i="25"/>
  <c r="V26" i="26" s="1"/>
  <c r="V26" i="27" s="1"/>
  <c r="V26" i="28" s="1"/>
  <c r="V26" i="29" s="1"/>
  <c r="V26" i="30" s="1"/>
  <c r="V26" i="31" s="1"/>
  <c r="V26" i="32" s="1"/>
  <c r="W26" i="3"/>
  <c r="W26" i="5" s="1"/>
  <c r="W26" i="7" s="1"/>
  <c r="W26" i="25" s="1"/>
  <c r="W26" i="26" s="1"/>
  <c r="W26" i="27" s="1"/>
  <c r="W26" i="28" s="1"/>
  <c r="W26" i="29" s="1"/>
  <c r="W26" i="30" s="1"/>
  <c r="W26" i="31" s="1"/>
  <c r="W26" i="32" s="1"/>
  <c r="B27" i="3"/>
  <c r="B27" i="5"/>
  <c r="B27" i="7" s="1"/>
  <c r="B27" i="25" s="1"/>
  <c r="B27" i="26" s="1"/>
  <c r="B27" i="27"/>
  <c r="B27" i="28" s="1"/>
  <c r="B27" i="29" s="1"/>
  <c r="B27" i="30" s="1"/>
  <c r="B27" i="31" s="1"/>
  <c r="B27" i="32" s="1"/>
  <c r="C27" i="3"/>
  <c r="C27" i="5"/>
  <c r="C27" i="7" s="1"/>
  <c r="C27" i="25" s="1"/>
  <c r="C27" i="26" s="1"/>
  <c r="C27" i="27" s="1"/>
  <c r="C27" i="28" s="1"/>
  <c r="C27" i="29" s="1"/>
  <c r="C27" i="30" s="1"/>
  <c r="C27" i="31" s="1"/>
  <c r="C27" i="32" s="1"/>
  <c r="E27" i="3"/>
  <c r="E27" i="5"/>
  <c r="E27" i="7"/>
  <c r="E27" i="25" s="1"/>
  <c r="E27" i="26" s="1"/>
  <c r="E27" i="27" s="1"/>
  <c r="E27" i="28" s="1"/>
  <c r="E27" i="29" s="1"/>
  <c r="E27" i="30" s="1"/>
  <c r="E27" i="31" s="1"/>
  <c r="E27" i="32" s="1"/>
  <c r="G27" i="3"/>
  <c r="G27" i="5" s="1"/>
  <c r="G27" i="7" s="1"/>
  <c r="G27" i="25"/>
  <c r="G27" i="26" s="1"/>
  <c r="G27" i="27" s="1"/>
  <c r="G27" i="28" s="1"/>
  <c r="G27" i="29"/>
  <c r="G27" i="30" s="1"/>
  <c r="G27" i="31" s="1"/>
  <c r="G27" i="32" s="1"/>
  <c r="H27" i="3"/>
  <c r="H27" i="5" s="1"/>
  <c r="H27" i="7" s="1"/>
  <c r="H27" i="25" s="1"/>
  <c r="H27" i="26"/>
  <c r="H27" i="27" s="1"/>
  <c r="H27" i="28" s="1"/>
  <c r="H27" i="29" s="1"/>
  <c r="H27" i="30" s="1"/>
  <c r="H27" i="31" s="1"/>
  <c r="H27" i="32" s="1"/>
  <c r="I27" i="3"/>
  <c r="I27" i="5"/>
  <c r="I27" i="7"/>
  <c r="I27" i="25" s="1"/>
  <c r="I27" i="26" s="1"/>
  <c r="I27" i="27" s="1"/>
  <c r="I27" i="28"/>
  <c r="I27" i="29" s="1"/>
  <c r="I27" i="30" s="1"/>
  <c r="I27" i="31" s="1"/>
  <c r="I27" i="32" s="1"/>
  <c r="J27" i="3"/>
  <c r="J27" i="5"/>
  <c r="J27" i="7"/>
  <c r="J27" i="25"/>
  <c r="J27" i="26" s="1"/>
  <c r="J27" i="27" s="1"/>
  <c r="J27" i="28" s="1"/>
  <c r="J27" i="29" s="1"/>
  <c r="J27" i="30" s="1"/>
  <c r="J27" i="31" s="1"/>
  <c r="J27" i="32" s="1"/>
  <c r="K27" i="3"/>
  <c r="K27" i="5" s="1"/>
  <c r="K27" i="7" s="1"/>
  <c r="K27" i="25" s="1"/>
  <c r="K27" i="26" s="1"/>
  <c r="K27" i="27" s="1"/>
  <c r="K27" i="28" s="1"/>
  <c r="K27" i="29" s="1"/>
  <c r="K27" i="30" s="1"/>
  <c r="K27" i="31" s="1"/>
  <c r="K27" i="32" s="1"/>
  <c r="L27" i="3"/>
  <c r="L27" i="5"/>
  <c r="L27" i="7" s="1"/>
  <c r="L27" i="25" s="1"/>
  <c r="L27" i="26" s="1"/>
  <c r="L27" i="27" s="1"/>
  <c r="L27" i="28" s="1"/>
  <c r="L27" i="29" s="1"/>
  <c r="L27" i="30" s="1"/>
  <c r="L27" i="31"/>
  <c r="L27" i="32" s="1"/>
  <c r="M27" i="3"/>
  <c r="M27" i="5"/>
  <c r="M27" i="7" s="1"/>
  <c r="M27" i="25" s="1"/>
  <c r="M27" i="26" s="1"/>
  <c r="M27" i="27" s="1"/>
  <c r="M27" i="28" s="1"/>
  <c r="M27" i="29" s="1"/>
  <c r="M27" i="30" s="1"/>
  <c r="M27" i="31" s="1"/>
  <c r="M27" i="32" s="1"/>
  <c r="N27" i="3"/>
  <c r="N27" i="5"/>
  <c r="N27" i="7"/>
  <c r="N27" i="25" s="1"/>
  <c r="N27" i="26" s="1"/>
  <c r="N27" i="27" s="1"/>
  <c r="N27" i="28" s="1"/>
  <c r="N27" i="29" s="1"/>
  <c r="N27" i="30" s="1"/>
  <c r="N27" i="31" s="1"/>
  <c r="N27" i="32" s="1"/>
  <c r="P27" i="3"/>
  <c r="P27" i="5" s="1"/>
  <c r="P27" i="7" s="1"/>
  <c r="P27" i="25"/>
  <c r="P27" i="26" s="1"/>
  <c r="P27" i="27" s="1"/>
  <c r="P27" i="28" s="1"/>
  <c r="P27" i="29" s="1"/>
  <c r="P27" i="30" s="1"/>
  <c r="P27" i="31" s="1"/>
  <c r="P27" i="32" s="1"/>
  <c r="Q27" i="3"/>
  <c r="Q27" i="5" s="1"/>
  <c r="Q27" i="7" s="1"/>
  <c r="Q27" i="25" s="1"/>
  <c r="Q27" i="26" s="1"/>
  <c r="Q27" i="27" s="1"/>
  <c r="Q27" i="28" s="1"/>
  <c r="Q27" i="29" s="1"/>
  <c r="Q27" i="30" s="1"/>
  <c r="Q27" i="31" s="1"/>
  <c r="Q27" i="32" s="1"/>
  <c r="R27" i="3"/>
  <c r="R27" i="5"/>
  <c r="R27" i="7"/>
  <c r="R27" i="25" s="1"/>
  <c r="R27" i="26" s="1"/>
  <c r="R27" i="27" s="1"/>
  <c r="R27" i="28" s="1"/>
  <c r="R27" i="29" s="1"/>
  <c r="R27" i="30" s="1"/>
  <c r="R27" i="31" s="1"/>
  <c r="R27" i="32" s="1"/>
  <c r="S27" i="3"/>
  <c r="S27" i="5"/>
  <c r="S27" i="7"/>
  <c r="S27" i="25"/>
  <c r="S27" i="26" s="1"/>
  <c r="S27" i="27" s="1"/>
  <c r="S27" i="28" s="1"/>
  <c r="S27" i="29" s="1"/>
  <c r="S27" i="30" s="1"/>
  <c r="S27" i="31" s="1"/>
  <c r="S27" i="32" s="1"/>
  <c r="T27" i="3"/>
  <c r="T27" i="5" s="1"/>
  <c r="T27" i="7" s="1"/>
  <c r="T27" i="25" s="1"/>
  <c r="T27" i="26" s="1"/>
  <c r="T27" i="27" s="1"/>
  <c r="T27" i="28" s="1"/>
  <c r="T27" i="29" s="1"/>
  <c r="T27" i="30" s="1"/>
  <c r="T27" i="31" s="1"/>
  <c r="T27" i="32" s="1"/>
  <c r="U27" i="3"/>
  <c r="U27" i="5"/>
  <c r="U27" i="7" s="1"/>
  <c r="U27" i="25" s="1"/>
  <c r="U27" i="26" s="1"/>
  <c r="U27" i="27"/>
  <c r="U27" i="28" s="1"/>
  <c r="U27" i="29" s="1"/>
  <c r="U27" i="30" s="1"/>
  <c r="U27" i="31" s="1"/>
  <c r="U27" i="32" s="1"/>
  <c r="V27" i="3"/>
  <c r="V27" i="5" s="1"/>
  <c r="V27" i="7" s="1"/>
  <c r="V27" i="25" s="1"/>
  <c r="V27" i="26" s="1"/>
  <c r="V27" i="27" s="1"/>
  <c r="V27" i="28" s="1"/>
  <c r="V27" i="29" s="1"/>
  <c r="V27" i="30" s="1"/>
  <c r="V27" i="31" s="1"/>
  <c r="V27" i="32" s="1"/>
  <c r="W27" i="3"/>
  <c r="W27" i="5"/>
  <c r="W27" i="7" s="1"/>
  <c r="W27" i="25" s="1"/>
  <c r="W27" i="26" s="1"/>
  <c r="W27" i="27" s="1"/>
  <c r="W27" i="28"/>
  <c r="W27" i="29" s="1"/>
  <c r="W27" i="30" s="1"/>
  <c r="W27" i="31" s="1"/>
  <c r="W27" i="32" s="1"/>
  <c r="B28" i="3"/>
  <c r="B28" i="5" s="1"/>
  <c r="B28" i="7" s="1"/>
  <c r="B28" i="25" s="1"/>
  <c r="B28" i="26" s="1"/>
  <c r="B28" i="27" s="1"/>
  <c r="B28" i="28" s="1"/>
  <c r="B28" i="29" s="1"/>
  <c r="B28" i="30" s="1"/>
  <c r="B28" i="31" s="1"/>
  <c r="B28" i="32" s="1"/>
  <c r="C28" i="3"/>
  <c r="C28" i="5" s="1"/>
  <c r="C28" i="7" s="1"/>
  <c r="C28" i="25" s="1"/>
  <c r="C28" i="26" s="1"/>
  <c r="C28" i="27"/>
  <c r="C28" i="28" s="1"/>
  <c r="C28" i="29" s="1"/>
  <c r="C28" i="30" s="1"/>
  <c r="C28" i="31" s="1"/>
  <c r="C28" i="32" s="1"/>
  <c r="E28" i="3"/>
  <c r="E28" i="5" s="1"/>
  <c r="E28" i="7" s="1"/>
  <c r="E28" i="25" s="1"/>
  <c r="E28" i="26" s="1"/>
  <c r="E28" i="27" s="1"/>
  <c r="E28" i="28" s="1"/>
  <c r="E28" i="29" s="1"/>
  <c r="E28" i="30" s="1"/>
  <c r="E28" i="31" s="1"/>
  <c r="E28" i="32" s="1"/>
  <c r="G28" i="3"/>
  <c r="G28" i="5"/>
  <c r="G28" i="7" s="1"/>
  <c r="G28" i="25" s="1"/>
  <c r="G28" i="26" s="1"/>
  <c r="G28" i="27" s="1"/>
  <c r="G28" i="28" s="1"/>
  <c r="G28" i="29" s="1"/>
  <c r="G28" i="30" s="1"/>
  <c r="G28" i="31" s="1"/>
  <c r="G28" i="32" s="1"/>
  <c r="H28" i="3"/>
  <c r="H28" i="5" s="1"/>
  <c r="H28" i="7" s="1"/>
  <c r="H28" i="25" s="1"/>
  <c r="H28" i="26" s="1"/>
  <c r="H28" i="27" s="1"/>
  <c r="H28" i="28" s="1"/>
  <c r="H28" i="29" s="1"/>
  <c r="H28" i="30" s="1"/>
  <c r="H28" i="31" s="1"/>
  <c r="H28" i="32" s="1"/>
  <c r="I28" i="3"/>
  <c r="I28" i="5" s="1"/>
  <c r="I28" i="7" s="1"/>
  <c r="I28" i="25" s="1"/>
  <c r="I28" i="26" s="1"/>
  <c r="I28" i="27" s="1"/>
  <c r="I28" i="28" s="1"/>
  <c r="I28" i="29" s="1"/>
  <c r="I28" i="30" s="1"/>
  <c r="I28" i="31" s="1"/>
  <c r="I28" i="32" s="1"/>
  <c r="J28" i="3"/>
  <c r="J28" i="5" s="1"/>
  <c r="J28" i="7" s="1"/>
  <c r="J28" i="25" s="1"/>
  <c r="J28" i="26" s="1"/>
  <c r="J28" i="27" s="1"/>
  <c r="J28" i="28" s="1"/>
  <c r="J28" i="29" s="1"/>
  <c r="J28" i="30" s="1"/>
  <c r="J28" i="31" s="1"/>
  <c r="J28" i="32"/>
  <c r="K28" i="3"/>
  <c r="K28" i="5"/>
  <c r="K28" i="7" s="1"/>
  <c r="K28" i="25" s="1"/>
  <c r="K28" i="26" s="1"/>
  <c r="K28" i="27" s="1"/>
  <c r="K28" i="28"/>
  <c r="K28" i="29" s="1"/>
  <c r="K28" i="30" s="1"/>
  <c r="K28" i="31" s="1"/>
  <c r="K28" i="32" s="1"/>
  <c r="L28" i="3"/>
  <c r="L28" i="5" s="1"/>
  <c r="L28" i="7" s="1"/>
  <c r="L28" i="25" s="1"/>
  <c r="L28" i="26" s="1"/>
  <c r="L28" i="27" s="1"/>
  <c r="L28" i="28" s="1"/>
  <c r="L28" i="29" s="1"/>
  <c r="L28" i="30" s="1"/>
  <c r="L28" i="31" s="1"/>
  <c r="L28" i="32" s="1"/>
  <c r="M28" i="3"/>
  <c r="M28" i="5" s="1"/>
  <c r="M28" i="7" s="1"/>
  <c r="M28" i="25" s="1"/>
  <c r="M28" i="26" s="1"/>
  <c r="M28" i="27"/>
  <c r="M28" i="28" s="1"/>
  <c r="M28" i="29" s="1"/>
  <c r="M28" i="30" s="1"/>
  <c r="M28" i="31" s="1"/>
  <c r="M28" i="32" s="1"/>
  <c r="N28" i="3"/>
  <c r="N28" i="5" s="1"/>
  <c r="N28" i="7" s="1"/>
  <c r="N28" i="25" s="1"/>
  <c r="N28" i="26" s="1"/>
  <c r="N28" i="27" s="1"/>
  <c r="N28" i="28" s="1"/>
  <c r="N28" i="29" s="1"/>
  <c r="N28" i="30" s="1"/>
  <c r="N28" i="31" s="1"/>
  <c r="N28" i="32" s="1"/>
  <c r="P28" i="3"/>
  <c r="P28" i="5"/>
  <c r="P28" i="7" s="1"/>
  <c r="P28" i="25" s="1"/>
  <c r="P28" i="26" s="1"/>
  <c r="P28" i="27" s="1"/>
  <c r="P28" i="28" s="1"/>
  <c r="P28" i="29" s="1"/>
  <c r="P28" i="30" s="1"/>
  <c r="P28" i="31" s="1"/>
  <c r="P28" i="32" s="1"/>
  <c r="Q28" i="3"/>
  <c r="Q28" i="5" s="1"/>
  <c r="Q28" i="7" s="1"/>
  <c r="Q28" i="25" s="1"/>
  <c r="Q28" i="26" s="1"/>
  <c r="Q28" i="27" s="1"/>
  <c r="Q28" i="28" s="1"/>
  <c r="Q28" i="29" s="1"/>
  <c r="Q28" i="30" s="1"/>
  <c r="Q28" i="31" s="1"/>
  <c r="Q28" i="32" s="1"/>
  <c r="R28" i="3"/>
  <c r="R28" i="5" s="1"/>
  <c r="R28" i="7" s="1"/>
  <c r="R28" i="25" s="1"/>
  <c r="R28" i="26" s="1"/>
  <c r="R28" i="27" s="1"/>
  <c r="R28" i="28" s="1"/>
  <c r="R28" i="29" s="1"/>
  <c r="R28" i="30" s="1"/>
  <c r="R28" i="31" s="1"/>
  <c r="R28" i="32" s="1"/>
  <c r="S28" i="3"/>
  <c r="S28" i="5" s="1"/>
  <c r="S28" i="7" s="1"/>
  <c r="S28" i="25" s="1"/>
  <c r="S28" i="26" s="1"/>
  <c r="S28" i="27" s="1"/>
  <c r="S28" i="28" s="1"/>
  <c r="S28" i="29" s="1"/>
  <c r="S28" i="30" s="1"/>
  <c r="S28" i="31" s="1"/>
  <c r="S28" i="32"/>
  <c r="T28" i="3"/>
  <c r="T28" i="5"/>
  <c r="T28" i="7" s="1"/>
  <c r="T28" i="25" s="1"/>
  <c r="T28" i="26" s="1"/>
  <c r="T28" i="27" s="1"/>
  <c r="T28" i="28" s="1"/>
  <c r="T28" i="29" s="1"/>
  <c r="T28" i="30" s="1"/>
  <c r="T28" i="31" s="1"/>
  <c r="T28" i="32" s="1"/>
  <c r="U28" i="3"/>
  <c r="U28" i="5" s="1"/>
  <c r="U28" i="7" s="1"/>
  <c r="U28" i="25" s="1"/>
  <c r="U28" i="26" s="1"/>
  <c r="U28" i="27" s="1"/>
  <c r="U28" i="28"/>
  <c r="U28" i="29" s="1"/>
  <c r="U28" i="30" s="1"/>
  <c r="U28" i="31" s="1"/>
  <c r="U28" i="32" s="1"/>
  <c r="V28" i="3"/>
  <c r="V28" i="5" s="1"/>
  <c r="V28" i="7" s="1"/>
  <c r="V28" i="25" s="1"/>
  <c r="V28" i="26" s="1"/>
  <c r="V28" i="27" s="1"/>
  <c r="V28" i="28" s="1"/>
  <c r="V28" i="29" s="1"/>
  <c r="V28" i="30" s="1"/>
  <c r="V28" i="31" s="1"/>
  <c r="V28" i="32" s="1"/>
  <c r="W28" i="3"/>
  <c r="W28" i="5" s="1"/>
  <c r="W28" i="7" s="1"/>
  <c r="W28" i="25" s="1"/>
  <c r="W28" i="26" s="1"/>
  <c r="W28" i="27"/>
  <c r="W28" i="28" s="1"/>
  <c r="W28" i="29" s="1"/>
  <c r="W28" i="30" s="1"/>
  <c r="W28" i="31" s="1"/>
  <c r="W28" i="32" s="1"/>
  <c r="B29" i="3"/>
  <c r="B29" i="5"/>
  <c r="B29" i="7" s="1"/>
  <c r="B29" i="25" s="1"/>
  <c r="B29" i="26" s="1"/>
  <c r="B29" i="27" s="1"/>
  <c r="B29" i="28" s="1"/>
  <c r="B29" i="29" s="1"/>
  <c r="B29" i="30" s="1"/>
  <c r="B29" i="31" s="1"/>
  <c r="B29" i="32" s="1"/>
  <c r="C29" i="3"/>
  <c r="C29" i="5" s="1"/>
  <c r="C29" i="7" s="1"/>
  <c r="C29" i="25" s="1"/>
  <c r="C29" i="26" s="1"/>
  <c r="C29" i="27" s="1"/>
  <c r="C29" i="28" s="1"/>
  <c r="C29" i="29" s="1"/>
  <c r="C29" i="30" s="1"/>
  <c r="C29" i="31" s="1"/>
  <c r="C29" i="32" s="1"/>
  <c r="E29" i="3"/>
  <c r="E29" i="5" s="1"/>
  <c r="E29" i="7" s="1"/>
  <c r="E29" i="25" s="1"/>
  <c r="E29" i="26" s="1"/>
  <c r="E29" i="27" s="1"/>
  <c r="E29" i="28" s="1"/>
  <c r="E29" i="29" s="1"/>
  <c r="E29" i="30" s="1"/>
  <c r="E29" i="31" s="1"/>
  <c r="E29" i="32" s="1"/>
  <c r="G29" i="3"/>
  <c r="G29" i="5" s="1"/>
  <c r="G29" i="7" s="1"/>
  <c r="G29" i="25" s="1"/>
  <c r="G29" i="26" s="1"/>
  <c r="G29" i="27" s="1"/>
  <c r="G29" i="28" s="1"/>
  <c r="G29" i="29" s="1"/>
  <c r="G29" i="30" s="1"/>
  <c r="G29" i="31" s="1"/>
  <c r="G29" i="32" s="1"/>
  <c r="H29" i="3"/>
  <c r="H29" i="5"/>
  <c r="H29" i="7" s="1"/>
  <c r="H29" i="25" s="1"/>
  <c r="H29" i="26" s="1"/>
  <c r="H29" i="27" s="1"/>
  <c r="H29" i="28" s="1"/>
  <c r="H29" i="29" s="1"/>
  <c r="H29" i="30" s="1"/>
  <c r="H29" i="31" s="1"/>
  <c r="H29" i="32" s="1"/>
  <c r="I29" i="3"/>
  <c r="I29" i="5" s="1"/>
  <c r="I29" i="7" s="1"/>
  <c r="I29" i="25" s="1"/>
  <c r="I29" i="26" s="1"/>
  <c r="I29" i="27" s="1"/>
  <c r="I29" i="28"/>
  <c r="I29" i="29" s="1"/>
  <c r="I29" i="30" s="1"/>
  <c r="I29" i="31" s="1"/>
  <c r="I29" i="32" s="1"/>
  <c r="J29" i="3"/>
  <c r="J29" i="5" s="1"/>
  <c r="J29" i="7" s="1"/>
  <c r="J29" i="25" s="1"/>
  <c r="J29" i="26" s="1"/>
  <c r="J29" i="27" s="1"/>
  <c r="J29" i="28" s="1"/>
  <c r="J29" i="29" s="1"/>
  <c r="J29" i="30" s="1"/>
  <c r="J29" i="31" s="1"/>
  <c r="J29" i="32" s="1"/>
  <c r="K29" i="3"/>
  <c r="K29" i="5" s="1"/>
  <c r="K29" i="7" s="1"/>
  <c r="K29" i="25" s="1"/>
  <c r="K29" i="26" s="1"/>
  <c r="K29" i="27"/>
  <c r="K29" i="28" s="1"/>
  <c r="K29" i="29" s="1"/>
  <c r="K29" i="30" s="1"/>
  <c r="K29" i="31" s="1"/>
  <c r="K29" i="32" s="1"/>
  <c r="L29" i="3"/>
  <c r="L29" i="5"/>
  <c r="L29" i="7" s="1"/>
  <c r="L29" i="25" s="1"/>
  <c r="L29" i="26" s="1"/>
  <c r="L29" i="27" s="1"/>
  <c r="L29" i="28" s="1"/>
  <c r="L29" i="29" s="1"/>
  <c r="L29" i="30" s="1"/>
  <c r="L29" i="31" s="1"/>
  <c r="L29" i="32" s="1"/>
  <c r="M29" i="3"/>
  <c r="M29" i="5" s="1"/>
  <c r="M29" i="7" s="1"/>
  <c r="M29" i="25" s="1"/>
  <c r="M29" i="26" s="1"/>
  <c r="M29" i="27" s="1"/>
  <c r="M29" i="28" s="1"/>
  <c r="M29" i="29" s="1"/>
  <c r="M29" i="30" s="1"/>
  <c r="M29" i="31" s="1"/>
  <c r="M29" i="32" s="1"/>
  <c r="N29" i="3"/>
  <c r="N29" i="5" s="1"/>
  <c r="N29" i="7" s="1"/>
  <c r="N29" i="25" s="1"/>
  <c r="N29" i="26" s="1"/>
  <c r="N29" i="27" s="1"/>
  <c r="N29" i="28" s="1"/>
  <c r="N29" i="29" s="1"/>
  <c r="N29" i="30" s="1"/>
  <c r="N29" i="31" s="1"/>
  <c r="N29" i="32" s="1"/>
  <c r="P29" i="3"/>
  <c r="P29" i="5" s="1"/>
  <c r="P29" i="7" s="1"/>
  <c r="P29" i="25" s="1"/>
  <c r="P29" i="26" s="1"/>
  <c r="P29" i="27" s="1"/>
  <c r="P29" i="28" s="1"/>
  <c r="P29" i="29" s="1"/>
  <c r="P29" i="30" s="1"/>
  <c r="P29" i="31" s="1"/>
  <c r="P29" i="32" s="1"/>
  <c r="Q29" i="3"/>
  <c r="Q29" i="5"/>
  <c r="Q29" i="7" s="1"/>
  <c r="Q29" i="25" s="1"/>
  <c r="Q29" i="26" s="1"/>
  <c r="Q29" i="27" s="1"/>
  <c r="Q29" i="28"/>
  <c r="Q29" i="29" s="1"/>
  <c r="Q29" i="30" s="1"/>
  <c r="Q29" i="31" s="1"/>
  <c r="Q29" i="32" s="1"/>
  <c r="R29" i="3"/>
  <c r="R29" i="5"/>
  <c r="R29" i="7" s="1"/>
  <c r="R29" i="25" s="1"/>
  <c r="R29" i="26" s="1"/>
  <c r="R29" i="27" s="1"/>
  <c r="R29" i="28" s="1"/>
  <c r="R29" i="29" s="1"/>
  <c r="R29" i="30" s="1"/>
  <c r="R29" i="31"/>
  <c r="R29" i="32" s="1"/>
  <c r="S29" i="3"/>
  <c r="S29" i="5" s="1"/>
  <c r="S29" i="7"/>
  <c r="S29" i="25" s="1"/>
  <c r="S29" i="26" s="1"/>
  <c r="S29" i="27" s="1"/>
  <c r="S29" i="28"/>
  <c r="S29" i="29" s="1"/>
  <c r="S29" i="30" s="1"/>
  <c r="S29" i="31" s="1"/>
  <c r="S29" i="32" s="1"/>
  <c r="T29" i="3"/>
  <c r="T29" i="5"/>
  <c r="T29" i="7" s="1"/>
  <c r="T29" i="25" s="1"/>
  <c r="T29" i="26" s="1"/>
  <c r="T29" i="27" s="1"/>
  <c r="T29" i="28" s="1"/>
  <c r="T29" i="29" s="1"/>
  <c r="T29" i="30" s="1"/>
  <c r="T29" i="31" s="1"/>
  <c r="T29" i="32" s="1"/>
  <c r="U29" i="3"/>
  <c r="U29" i="5" s="1"/>
  <c r="U29" i="7"/>
  <c r="U29" i="25" s="1"/>
  <c r="U29" i="26" s="1"/>
  <c r="U29" i="27" s="1"/>
  <c r="U29" i="28"/>
  <c r="U29" i="29" s="1"/>
  <c r="U29" i="30" s="1"/>
  <c r="U29" i="31" s="1"/>
  <c r="U29" i="32" s="1"/>
  <c r="V29" i="3"/>
  <c r="V29" i="5"/>
  <c r="V29" i="7" s="1"/>
  <c r="V29" i="25" s="1"/>
  <c r="V29" i="26" s="1"/>
  <c r="V29" i="27" s="1"/>
  <c r="V29" i="28" s="1"/>
  <c r="V29" i="29" s="1"/>
  <c r="V29" i="30" s="1"/>
  <c r="V29" i="31"/>
  <c r="V29" i="32" s="1"/>
  <c r="W29" i="3"/>
  <c r="W29" i="5" s="1"/>
  <c r="W29" i="7"/>
  <c r="W29" i="25" s="1"/>
  <c r="W29" i="26" s="1"/>
  <c r="W29" i="27" s="1"/>
  <c r="W29" i="28"/>
  <c r="W29" i="29" s="1"/>
  <c r="W29" i="30" s="1"/>
  <c r="W29" i="31" s="1"/>
  <c r="W29" i="32" s="1"/>
  <c r="B30" i="3"/>
  <c r="B30" i="5"/>
  <c r="B30" i="7" s="1"/>
  <c r="B30" i="25" s="1"/>
  <c r="B30" i="26" s="1"/>
  <c r="B30" i="27" s="1"/>
  <c r="B30" i="28" s="1"/>
  <c r="B30" i="29" s="1"/>
  <c r="B30" i="30" s="1"/>
  <c r="B30" i="31" s="1"/>
  <c r="B30" i="32" s="1"/>
  <c r="C30" i="3"/>
  <c r="C30" i="5" s="1"/>
  <c r="C30" i="7"/>
  <c r="C30" i="25" s="1"/>
  <c r="C30" i="26" s="1"/>
  <c r="C30" i="27" s="1"/>
  <c r="C30" i="28"/>
  <c r="C30" i="29" s="1"/>
  <c r="C30" i="30" s="1"/>
  <c r="C30" i="31" s="1"/>
  <c r="C30" i="32" s="1"/>
  <c r="E30" i="3"/>
  <c r="E30" i="5"/>
  <c r="E30" i="7" s="1"/>
  <c r="E30" i="25" s="1"/>
  <c r="E30" i="26" s="1"/>
  <c r="E30" i="27" s="1"/>
  <c r="E30" i="28" s="1"/>
  <c r="E30" i="29" s="1"/>
  <c r="E30" i="30" s="1"/>
  <c r="E30" i="31" s="1"/>
  <c r="E30" i="32" s="1"/>
  <c r="G30" i="3"/>
  <c r="G30" i="5" s="1"/>
  <c r="G30" i="7"/>
  <c r="G30" i="25" s="1"/>
  <c r="G30" i="26" s="1"/>
  <c r="G30" i="27" s="1"/>
  <c r="G30" i="28"/>
  <c r="G30" i="29" s="1"/>
  <c r="G30" i="30" s="1"/>
  <c r="G30" i="31" s="1"/>
  <c r="G30" i="32" s="1"/>
  <c r="H30" i="3"/>
  <c r="H30" i="5"/>
  <c r="H30" i="7" s="1"/>
  <c r="H30" i="25" s="1"/>
  <c r="H30" i="26" s="1"/>
  <c r="H30" i="27" s="1"/>
  <c r="H30" i="28" s="1"/>
  <c r="H30" i="29" s="1"/>
  <c r="H30" i="30" s="1"/>
  <c r="H30" i="31" s="1"/>
  <c r="H30" i="32" s="1"/>
  <c r="I30" i="3"/>
  <c r="I30" i="5" s="1"/>
  <c r="I30" i="7"/>
  <c r="I30" i="25" s="1"/>
  <c r="I30" i="26" s="1"/>
  <c r="I30" i="27" s="1"/>
  <c r="I30" i="28"/>
  <c r="I30" i="29" s="1"/>
  <c r="I30" i="30" s="1"/>
  <c r="I30" i="31" s="1"/>
  <c r="I30" i="32" s="1"/>
  <c r="J30" i="3"/>
  <c r="J30" i="5"/>
  <c r="J30" i="7" s="1"/>
  <c r="J30" i="25" s="1"/>
  <c r="J30" i="26" s="1"/>
  <c r="J30" i="27" s="1"/>
  <c r="J30" i="28" s="1"/>
  <c r="J30" i="29" s="1"/>
  <c r="J30" i="30" s="1"/>
  <c r="J30" i="31" s="1"/>
  <c r="J30" i="32" s="1"/>
  <c r="K30" i="3"/>
  <c r="K30" i="5" s="1"/>
  <c r="K30" i="7"/>
  <c r="K30" i="25" s="1"/>
  <c r="K30" i="26" s="1"/>
  <c r="K30" i="27" s="1"/>
  <c r="K30" i="28"/>
  <c r="K30" i="29" s="1"/>
  <c r="K30" i="30" s="1"/>
  <c r="K30" i="31" s="1"/>
  <c r="K30" i="32" s="1"/>
  <c r="L30" i="3"/>
  <c r="L30" i="5"/>
  <c r="L30" i="7" s="1"/>
  <c r="L30" i="25" s="1"/>
  <c r="L30" i="26" s="1"/>
  <c r="L30" i="27" s="1"/>
  <c r="L30" i="28" s="1"/>
  <c r="L30" i="29" s="1"/>
  <c r="L30" i="30" s="1"/>
  <c r="L30" i="31" s="1"/>
  <c r="L30" i="32" s="1"/>
  <c r="M30" i="3"/>
  <c r="M30" i="5" s="1"/>
  <c r="M30" i="7"/>
  <c r="M30" i="25" s="1"/>
  <c r="M30" i="26" s="1"/>
  <c r="M30" i="27" s="1"/>
  <c r="M30" i="28"/>
  <c r="M30" i="29" s="1"/>
  <c r="M30" i="30" s="1"/>
  <c r="M30" i="31" s="1"/>
  <c r="M30" i="32" s="1"/>
  <c r="N30" i="3"/>
  <c r="N30" i="5"/>
  <c r="N30" i="7" s="1"/>
  <c r="N30" i="25" s="1"/>
  <c r="N30" i="26" s="1"/>
  <c r="N30" i="27" s="1"/>
  <c r="N30" i="28" s="1"/>
  <c r="N30" i="29" s="1"/>
  <c r="N30" i="30" s="1"/>
  <c r="N30" i="31" s="1"/>
  <c r="N30" i="32" s="1"/>
  <c r="P30" i="3"/>
  <c r="P30" i="5" s="1"/>
  <c r="P30" i="7"/>
  <c r="P30" i="25" s="1"/>
  <c r="P30" i="26" s="1"/>
  <c r="P30" i="27" s="1"/>
  <c r="P30" i="28"/>
  <c r="P30" i="29" s="1"/>
  <c r="P30" i="30" s="1"/>
  <c r="P30" i="31" s="1"/>
  <c r="P30" i="32" s="1"/>
  <c r="Q30" i="3"/>
  <c r="Q30" i="5"/>
  <c r="Q30" i="7" s="1"/>
  <c r="Q30" i="25" s="1"/>
  <c r="Q30" i="26" s="1"/>
  <c r="Q30" i="27" s="1"/>
  <c r="Q30" i="28" s="1"/>
  <c r="Q30" i="29" s="1"/>
  <c r="Q30" i="30" s="1"/>
  <c r="Q30" i="31" s="1"/>
  <c r="Q30" i="32" s="1"/>
  <c r="R30" i="3"/>
  <c r="R30" i="5" s="1"/>
  <c r="R30" i="7"/>
  <c r="R30" i="25" s="1"/>
  <c r="R30" i="26" s="1"/>
  <c r="R30" i="27" s="1"/>
  <c r="R30" i="28"/>
  <c r="R30" i="29" s="1"/>
  <c r="R30" i="30" s="1"/>
  <c r="R30" i="31" s="1"/>
  <c r="R30" i="32" s="1"/>
  <c r="S30" i="3"/>
  <c r="S30" i="5"/>
  <c r="S30" i="7" s="1"/>
  <c r="S30" i="25" s="1"/>
  <c r="S30" i="26" s="1"/>
  <c r="S30" i="27" s="1"/>
  <c r="S30" i="28" s="1"/>
  <c r="S30" i="29" s="1"/>
  <c r="S30" i="30" s="1"/>
  <c r="S30" i="31" s="1"/>
  <c r="S30" i="32" s="1"/>
  <c r="T30" i="3"/>
  <c r="T30" i="5" s="1"/>
  <c r="T30" i="7"/>
  <c r="T30" i="25" s="1"/>
  <c r="T30" i="26" s="1"/>
  <c r="T30" i="27" s="1"/>
  <c r="T30" i="28"/>
  <c r="T30" i="29" s="1"/>
  <c r="T30" i="30" s="1"/>
  <c r="T30" i="31" s="1"/>
  <c r="T30" i="32" s="1"/>
  <c r="U30" i="3"/>
  <c r="U30" i="5"/>
  <c r="U30" i="7" s="1"/>
  <c r="U30" i="25" s="1"/>
  <c r="U30" i="26" s="1"/>
  <c r="U30" i="27" s="1"/>
  <c r="U30" i="28" s="1"/>
  <c r="U30" i="29" s="1"/>
  <c r="U30" i="30" s="1"/>
  <c r="U30" i="31" s="1"/>
  <c r="U30" i="32" s="1"/>
  <c r="V30" i="3"/>
  <c r="V30" i="5" s="1"/>
  <c r="V30" i="7"/>
  <c r="V30" i="25" s="1"/>
  <c r="V30" i="26" s="1"/>
  <c r="V30" i="27" s="1"/>
  <c r="V30" i="28"/>
  <c r="V30" i="29" s="1"/>
  <c r="V30" i="30" s="1"/>
  <c r="V30" i="31" s="1"/>
  <c r="V30" i="32" s="1"/>
  <c r="W30" i="3"/>
  <c r="W30" i="5"/>
  <c r="W30" i="7" s="1"/>
  <c r="W30" i="25" s="1"/>
  <c r="W30" i="26" s="1"/>
  <c r="W30" i="27" s="1"/>
  <c r="W30" i="28" s="1"/>
  <c r="W30" i="29" s="1"/>
  <c r="W30" i="30" s="1"/>
  <c r="W30" i="31" s="1"/>
  <c r="W30" i="32" s="1"/>
  <c r="B31" i="3"/>
  <c r="B31" i="5" s="1"/>
  <c r="B31" i="7"/>
  <c r="B31" i="25" s="1"/>
  <c r="B31" i="26" s="1"/>
  <c r="B31" i="27" s="1"/>
  <c r="B31" i="28"/>
  <c r="B31" i="29" s="1"/>
  <c r="B31" i="30" s="1"/>
  <c r="B31" i="31" s="1"/>
  <c r="B31" i="32" s="1"/>
  <c r="C31" i="3"/>
  <c r="C31" i="5"/>
  <c r="C31" i="7" s="1"/>
  <c r="C31" i="25" s="1"/>
  <c r="C31" i="26" s="1"/>
  <c r="C31" i="27" s="1"/>
  <c r="C31" i="28" s="1"/>
  <c r="C31" i="29" s="1"/>
  <c r="C31" i="30" s="1"/>
  <c r="C31" i="31" s="1"/>
  <c r="C31" i="32" s="1"/>
  <c r="E31" i="3"/>
  <c r="E31" i="5" s="1"/>
  <c r="E31" i="7"/>
  <c r="E31" i="25" s="1"/>
  <c r="E31" i="26" s="1"/>
  <c r="E31" i="27" s="1"/>
  <c r="E31" i="28"/>
  <c r="E31" i="29" s="1"/>
  <c r="E31" i="30" s="1"/>
  <c r="E31" i="31" s="1"/>
  <c r="E31" i="32" s="1"/>
  <c r="G31" i="3"/>
  <c r="G31" i="5"/>
  <c r="G31" i="7" s="1"/>
  <c r="G31" i="25" s="1"/>
  <c r="G31" i="26" s="1"/>
  <c r="G31" i="27" s="1"/>
  <c r="G31" i="28" s="1"/>
  <c r="G31" i="29" s="1"/>
  <c r="G31" i="30" s="1"/>
  <c r="G31" i="31" s="1"/>
  <c r="G31" i="32" s="1"/>
  <c r="H31" i="3"/>
  <c r="H31" i="5" s="1"/>
  <c r="H31" i="7"/>
  <c r="H31" i="25" s="1"/>
  <c r="H31" i="26" s="1"/>
  <c r="H31" i="27" s="1"/>
  <c r="H31" i="28"/>
  <c r="H31" i="29" s="1"/>
  <c r="H31" i="30" s="1"/>
  <c r="H31" i="31" s="1"/>
  <c r="H31" i="32" s="1"/>
  <c r="I31" i="3"/>
  <c r="I31" i="5"/>
  <c r="I31" i="7" s="1"/>
  <c r="I31" i="25" s="1"/>
  <c r="I31" i="26" s="1"/>
  <c r="I31" i="27" s="1"/>
  <c r="I31" i="28" s="1"/>
  <c r="I31" i="29" s="1"/>
  <c r="I31" i="30" s="1"/>
  <c r="I31" i="31" s="1"/>
  <c r="I31" i="32" s="1"/>
  <c r="J31" i="3"/>
  <c r="J31" i="5" s="1"/>
  <c r="J31" i="7"/>
  <c r="J31" i="25" s="1"/>
  <c r="J31" i="26" s="1"/>
  <c r="J31" i="27" s="1"/>
  <c r="J31" i="28"/>
  <c r="J31" i="29" s="1"/>
  <c r="J31" i="30" s="1"/>
  <c r="J31" i="31" s="1"/>
  <c r="J31" i="32" s="1"/>
  <c r="K31" i="3"/>
  <c r="K31" i="5"/>
  <c r="K31" i="7" s="1"/>
  <c r="K31" i="25" s="1"/>
  <c r="K31" i="26" s="1"/>
  <c r="K31" i="27" s="1"/>
  <c r="K31" i="28" s="1"/>
  <c r="K31" i="29" s="1"/>
  <c r="K31" i="30" s="1"/>
  <c r="K31" i="31" s="1"/>
  <c r="K31" i="32" s="1"/>
  <c r="L31" i="3"/>
  <c r="L31" i="5" s="1"/>
  <c r="L31" i="7"/>
  <c r="L31" i="25" s="1"/>
  <c r="L31" i="26" s="1"/>
  <c r="L31" i="27" s="1"/>
  <c r="L31" i="28"/>
  <c r="L31" i="29" s="1"/>
  <c r="L31" i="30" s="1"/>
  <c r="L31" i="31" s="1"/>
  <c r="L31" i="32" s="1"/>
  <c r="M31" i="3"/>
  <c r="M31" i="5"/>
  <c r="M31" i="7" s="1"/>
  <c r="M31" i="25" s="1"/>
  <c r="M31" i="26" s="1"/>
  <c r="M31" i="27" s="1"/>
  <c r="M31" i="28" s="1"/>
  <c r="M31" i="29" s="1"/>
  <c r="M31" i="30" s="1"/>
  <c r="M31" i="31" s="1"/>
  <c r="M31" i="32" s="1"/>
  <c r="N31" i="3"/>
  <c r="N31" i="5" s="1"/>
  <c r="N31" i="7"/>
  <c r="N31" i="25" s="1"/>
  <c r="N31" i="26" s="1"/>
  <c r="N31" i="27" s="1"/>
  <c r="N31" i="28"/>
  <c r="N31" i="29" s="1"/>
  <c r="N31" i="30" s="1"/>
  <c r="N31" i="31" s="1"/>
  <c r="N31" i="32" s="1"/>
  <c r="P31" i="3"/>
  <c r="P31" i="5"/>
  <c r="P31" i="7" s="1"/>
  <c r="P31" i="25" s="1"/>
  <c r="P31" i="26" s="1"/>
  <c r="P31" i="27" s="1"/>
  <c r="P31" i="28" s="1"/>
  <c r="P31" i="29" s="1"/>
  <c r="P31" i="30" s="1"/>
  <c r="P31" i="31" s="1"/>
  <c r="P31" i="32" s="1"/>
  <c r="Q31" i="3"/>
  <c r="Q31" i="5" s="1"/>
  <c r="Q31" i="7"/>
  <c r="Q31" i="25" s="1"/>
  <c r="Q31" i="26" s="1"/>
  <c r="Q31" i="27" s="1"/>
  <c r="Q31" i="28"/>
  <c r="Q31" i="29" s="1"/>
  <c r="Q31" i="30" s="1"/>
  <c r="Q31" i="31" s="1"/>
  <c r="Q31" i="32" s="1"/>
  <c r="R31" i="3"/>
  <c r="R31" i="5"/>
  <c r="R31" i="7" s="1"/>
  <c r="R31" i="25" s="1"/>
  <c r="R31" i="26" s="1"/>
  <c r="R31" i="27" s="1"/>
  <c r="R31" i="28" s="1"/>
  <c r="R31" i="29" s="1"/>
  <c r="R31" i="30" s="1"/>
  <c r="R31" i="31" s="1"/>
  <c r="R31" i="32" s="1"/>
  <c r="S31" i="3"/>
  <c r="S31" i="5" s="1"/>
  <c r="S31" i="7"/>
  <c r="S31" i="25" s="1"/>
  <c r="S31" i="26" s="1"/>
  <c r="S31" i="27" s="1"/>
  <c r="S31" i="28"/>
  <c r="S31" i="29" s="1"/>
  <c r="S31" i="30" s="1"/>
  <c r="S31" i="31" s="1"/>
  <c r="S31" i="32" s="1"/>
  <c r="T31" i="3"/>
  <c r="T31" i="5"/>
  <c r="T31" i="7" s="1"/>
  <c r="T31" i="25" s="1"/>
  <c r="T31" i="26" s="1"/>
  <c r="T31" i="27" s="1"/>
  <c r="T31" i="28" s="1"/>
  <c r="T31" i="29" s="1"/>
  <c r="T31" i="30" s="1"/>
  <c r="T31" i="31" s="1"/>
  <c r="T31" i="32" s="1"/>
  <c r="U31" i="3"/>
  <c r="U31" i="5" s="1"/>
  <c r="U31" i="7"/>
  <c r="U31" i="25" s="1"/>
  <c r="U31" i="26" s="1"/>
  <c r="U31" i="27" s="1"/>
  <c r="U31" i="28"/>
  <c r="U31" i="29" s="1"/>
  <c r="U31" i="30" s="1"/>
  <c r="U31" i="31" s="1"/>
  <c r="U31" i="32" s="1"/>
  <c r="V31" i="3"/>
  <c r="V31" i="5"/>
  <c r="V31" i="7" s="1"/>
  <c r="V31" i="25" s="1"/>
  <c r="V31" i="26" s="1"/>
  <c r="V31" i="27" s="1"/>
  <c r="V31" i="28" s="1"/>
  <c r="V31" i="29" s="1"/>
  <c r="V31" i="30" s="1"/>
  <c r="V31" i="31" s="1"/>
  <c r="V31" i="32" s="1"/>
  <c r="W31" i="3"/>
  <c r="W31" i="5" s="1"/>
  <c r="W31" i="7"/>
  <c r="W31" i="25" s="1"/>
  <c r="W31" i="26" s="1"/>
  <c r="W31" i="27" s="1"/>
  <c r="W31" i="28"/>
  <c r="W31" i="29" s="1"/>
  <c r="W31" i="30" s="1"/>
  <c r="W31" i="31" s="1"/>
  <c r="W31" i="32" s="1"/>
  <c r="B32" i="3"/>
  <c r="B32" i="5"/>
  <c r="B32" i="7" s="1"/>
  <c r="B32" i="25" s="1"/>
  <c r="B32" i="26" s="1"/>
  <c r="B32" i="27" s="1"/>
  <c r="B32" i="28" s="1"/>
  <c r="B32" i="29" s="1"/>
  <c r="B32" i="30" s="1"/>
  <c r="B32" i="31" s="1"/>
  <c r="B32" i="32" s="1"/>
  <c r="C32" i="3"/>
  <c r="C32" i="5" s="1"/>
  <c r="C32" i="7"/>
  <c r="C32" i="25" s="1"/>
  <c r="C32" i="26" s="1"/>
  <c r="C32" i="27" s="1"/>
  <c r="C32" i="28"/>
  <c r="C32" i="29" s="1"/>
  <c r="C32" i="30" s="1"/>
  <c r="C32" i="31" s="1"/>
  <c r="C32" i="32" s="1"/>
  <c r="E32" i="3"/>
  <c r="E32" i="5" s="1"/>
  <c r="E32" i="7"/>
  <c r="E32" i="25" s="1"/>
  <c r="E32" i="26" s="1"/>
  <c r="E32" i="27" s="1"/>
  <c r="E32" i="28" s="1"/>
  <c r="E32" i="29" s="1"/>
  <c r="E32" i="30" s="1"/>
  <c r="E32" i="31" s="1"/>
  <c r="E32" i="32" s="1"/>
  <c r="G32" i="3"/>
  <c r="G32" i="5"/>
  <c r="G32" i="7" s="1"/>
  <c r="G32" i="25" s="1"/>
  <c r="G32" i="26" s="1"/>
  <c r="G32" i="27"/>
  <c r="G32" i="28" s="1"/>
  <c r="G32" i="29" s="1"/>
  <c r="G32" i="30" s="1"/>
  <c r="G32" i="31" s="1"/>
  <c r="G32" i="32" s="1"/>
  <c r="H32" i="3"/>
  <c r="H32" i="5" s="1"/>
  <c r="H32" i="7"/>
  <c r="H32" i="25" s="1"/>
  <c r="H32" i="26" s="1"/>
  <c r="H32" i="27" s="1"/>
  <c r="H32" i="28" s="1"/>
  <c r="H32" i="29" s="1"/>
  <c r="H32" i="30" s="1"/>
  <c r="H32" i="31" s="1"/>
  <c r="H32" i="32" s="1"/>
  <c r="I32" i="3"/>
  <c r="I32" i="5"/>
  <c r="I32" i="7" s="1"/>
  <c r="I32" i="25" s="1"/>
  <c r="I32" i="26" s="1"/>
  <c r="I32" i="27"/>
  <c r="I32" i="28" s="1"/>
  <c r="I32" i="29" s="1"/>
  <c r="I32" i="30" s="1"/>
  <c r="I32" i="31" s="1"/>
  <c r="I32" i="32" s="1"/>
  <c r="J32" i="3"/>
  <c r="J32" i="5" s="1"/>
  <c r="J32" i="7"/>
  <c r="J32" i="25" s="1"/>
  <c r="J32" i="26" s="1"/>
  <c r="J32" i="27" s="1"/>
  <c r="J32" i="28" s="1"/>
  <c r="J32" i="29" s="1"/>
  <c r="J32" i="30" s="1"/>
  <c r="J32" i="31" s="1"/>
  <c r="J32" i="32" s="1"/>
  <c r="K32" i="3"/>
  <c r="K32" i="5"/>
  <c r="K32" i="7" s="1"/>
  <c r="K32" i="25" s="1"/>
  <c r="K32" i="26" s="1"/>
  <c r="K32" i="27"/>
  <c r="K32" i="28" s="1"/>
  <c r="K32" i="29" s="1"/>
  <c r="K32" i="30" s="1"/>
  <c r="K32" i="31" s="1"/>
  <c r="K32" i="32" s="1"/>
  <c r="L32" i="3"/>
  <c r="L32" i="5" s="1"/>
  <c r="L32" i="7"/>
  <c r="L32" i="25" s="1"/>
  <c r="L32" i="26" s="1"/>
  <c r="L32" i="27" s="1"/>
  <c r="L32" i="28" s="1"/>
  <c r="L32" i="29" s="1"/>
  <c r="L32" i="30" s="1"/>
  <c r="L32" i="31" s="1"/>
  <c r="L32" i="32" s="1"/>
  <c r="M32" i="3"/>
  <c r="M32" i="5"/>
  <c r="M32" i="7" s="1"/>
  <c r="M32" i="25" s="1"/>
  <c r="M32" i="26" s="1"/>
  <c r="M32" i="27"/>
  <c r="M32" i="28" s="1"/>
  <c r="M32" i="29" s="1"/>
  <c r="M32" i="30" s="1"/>
  <c r="M32" i="31" s="1"/>
  <c r="M32" i="32" s="1"/>
  <c r="N32" i="3"/>
  <c r="N32" i="5" s="1"/>
  <c r="N32" i="7"/>
  <c r="N32" i="25" s="1"/>
  <c r="N32" i="26" s="1"/>
  <c r="N32" i="27" s="1"/>
  <c r="N32" i="28" s="1"/>
  <c r="N32" i="29" s="1"/>
  <c r="N32" i="30" s="1"/>
  <c r="N32" i="31" s="1"/>
  <c r="N32" i="32" s="1"/>
  <c r="P32" i="3"/>
  <c r="P32" i="5"/>
  <c r="P32" i="7" s="1"/>
  <c r="P32" i="25" s="1"/>
  <c r="P32" i="26" s="1"/>
  <c r="P32" i="27"/>
  <c r="P32" i="28" s="1"/>
  <c r="P32" i="29" s="1"/>
  <c r="P32" i="30" s="1"/>
  <c r="P32" i="31" s="1"/>
  <c r="P32" i="32" s="1"/>
  <c r="Q32" i="3"/>
  <c r="Q32" i="5" s="1"/>
  <c r="Q32" i="7"/>
  <c r="Q32" i="25" s="1"/>
  <c r="Q32" i="26" s="1"/>
  <c r="Q32" i="27" s="1"/>
  <c r="Q32" i="28" s="1"/>
  <c r="Q32" i="29" s="1"/>
  <c r="Q32" i="30" s="1"/>
  <c r="Q32" i="31" s="1"/>
  <c r="Q32" i="32" s="1"/>
  <c r="R32" i="3"/>
  <c r="R32" i="5"/>
  <c r="R32" i="7" s="1"/>
  <c r="R32" i="25" s="1"/>
  <c r="R32" i="26" s="1"/>
  <c r="R32" i="27"/>
  <c r="R32" i="28" s="1"/>
  <c r="R32" i="29" s="1"/>
  <c r="R32" i="30" s="1"/>
  <c r="R32" i="31" s="1"/>
  <c r="R32" i="32" s="1"/>
  <c r="S32" i="3"/>
  <c r="S32" i="5" s="1"/>
  <c r="S32" i="7"/>
  <c r="S32" i="25" s="1"/>
  <c r="S32" i="26" s="1"/>
  <c r="S32" i="27" s="1"/>
  <c r="S32" i="28" s="1"/>
  <c r="S32" i="29" s="1"/>
  <c r="S32" i="30" s="1"/>
  <c r="S32" i="31" s="1"/>
  <c r="S32" i="32" s="1"/>
  <c r="T32" i="3"/>
  <c r="T32" i="5"/>
  <c r="T32" i="7" s="1"/>
  <c r="T32" i="25" s="1"/>
  <c r="T32" i="26" s="1"/>
  <c r="T32" i="27"/>
  <c r="T32" i="28" s="1"/>
  <c r="T32" i="29" s="1"/>
  <c r="T32" i="30" s="1"/>
  <c r="T32" i="31" s="1"/>
  <c r="T32" i="32" s="1"/>
  <c r="U32" i="3"/>
  <c r="U32" i="5" s="1"/>
  <c r="U32" i="7"/>
  <c r="U32" i="25" s="1"/>
  <c r="U32" i="26" s="1"/>
  <c r="U32" i="27" s="1"/>
  <c r="U32" i="28" s="1"/>
  <c r="U32" i="29" s="1"/>
  <c r="U32" i="30" s="1"/>
  <c r="U32" i="31" s="1"/>
  <c r="U32" i="32" s="1"/>
  <c r="V32" i="3"/>
  <c r="V32" i="5"/>
  <c r="V32" i="7" s="1"/>
  <c r="V32" i="25" s="1"/>
  <c r="V32" i="26" s="1"/>
  <c r="V32" i="27"/>
  <c r="V32" i="28" s="1"/>
  <c r="V32" i="29" s="1"/>
  <c r="V32" i="30" s="1"/>
  <c r="V32" i="31" s="1"/>
  <c r="V32" i="32" s="1"/>
  <c r="W32" i="3"/>
  <c r="W32" i="5" s="1"/>
  <c r="W32" i="7"/>
  <c r="W32" i="25" s="1"/>
  <c r="W32" i="26" s="1"/>
  <c r="W32" i="27" s="1"/>
  <c r="W32" i="28" s="1"/>
  <c r="W32" i="29" s="1"/>
  <c r="W32" i="30" s="1"/>
  <c r="W32" i="31" s="1"/>
  <c r="W32" i="32" s="1"/>
  <c r="B33" i="3"/>
  <c r="B33" i="5"/>
  <c r="B33" i="7" s="1"/>
  <c r="B33" i="25" s="1"/>
  <c r="B33" i="26" s="1"/>
  <c r="B33" i="27"/>
  <c r="B33" i="28" s="1"/>
  <c r="B33" i="29" s="1"/>
  <c r="B33" i="30" s="1"/>
  <c r="B33" i="31" s="1"/>
  <c r="B33" i="32" s="1"/>
  <c r="C33" i="3"/>
  <c r="C33" i="5" s="1"/>
  <c r="C33" i="7"/>
  <c r="C33" i="25" s="1"/>
  <c r="C33" i="26" s="1"/>
  <c r="C33" i="27" s="1"/>
  <c r="C33" i="28" s="1"/>
  <c r="C33" i="29" s="1"/>
  <c r="C33" i="30" s="1"/>
  <c r="C33" i="31" s="1"/>
  <c r="C33" i="32" s="1"/>
  <c r="E33" i="3"/>
  <c r="E33" i="5"/>
  <c r="E33" i="7" s="1"/>
  <c r="E33" i="25" s="1"/>
  <c r="E33" i="26" s="1"/>
  <c r="E33" i="27"/>
  <c r="E33" i="28" s="1"/>
  <c r="E33" i="29" s="1"/>
  <c r="E33" i="30" s="1"/>
  <c r="E33" i="31" s="1"/>
  <c r="E33" i="32" s="1"/>
  <c r="G33" i="3"/>
  <c r="G33" i="5"/>
  <c r="G33" i="7" s="1"/>
  <c r="G33" i="25" s="1"/>
  <c r="G33" i="26" s="1"/>
  <c r="G33" i="27" s="1"/>
  <c r="G33" i="28" s="1"/>
  <c r="G33" i="29" s="1"/>
  <c r="G33" i="30" s="1"/>
  <c r="G33" i="31" s="1"/>
  <c r="G33" i="32" s="1"/>
  <c r="H33" i="3"/>
  <c r="H33" i="5" s="1"/>
  <c r="H33" i="7"/>
  <c r="H33" i="25" s="1"/>
  <c r="H33" i="26" s="1"/>
  <c r="H33" i="27" s="1"/>
  <c r="H33" i="28" s="1"/>
  <c r="H33" i="29" s="1"/>
  <c r="H33" i="30" s="1"/>
  <c r="H33" i="31" s="1"/>
  <c r="H33" i="32"/>
  <c r="I33" i="3"/>
  <c r="I33" i="5"/>
  <c r="I33" i="7" s="1"/>
  <c r="I33" i="25" s="1"/>
  <c r="I33" i="26" s="1"/>
  <c r="I33" i="27" s="1"/>
  <c r="I33" i="28" s="1"/>
  <c r="I33" i="29" s="1"/>
  <c r="I33" i="30" s="1"/>
  <c r="I33" i="31" s="1"/>
  <c r="I33" i="32" s="1"/>
  <c r="J33" i="3"/>
  <c r="J33" i="5" s="1"/>
  <c r="J33" i="7"/>
  <c r="J33" i="25" s="1"/>
  <c r="J33" i="26" s="1"/>
  <c r="J33" i="27" s="1"/>
  <c r="J33" i="28" s="1"/>
  <c r="J33" i="29" s="1"/>
  <c r="J33" i="30" s="1"/>
  <c r="J33" i="31" s="1"/>
  <c r="J33" i="32"/>
  <c r="K33" i="3"/>
  <c r="K33" i="5"/>
  <c r="K33" i="7" s="1"/>
  <c r="K33" i="25" s="1"/>
  <c r="K33" i="26" s="1"/>
  <c r="K33" i="27" s="1"/>
  <c r="K33" i="28" s="1"/>
  <c r="K33" i="29" s="1"/>
  <c r="K33" i="30" s="1"/>
  <c r="K33" i="31" s="1"/>
  <c r="K33" i="32" s="1"/>
  <c r="L33" i="3"/>
  <c r="L33" i="5" s="1"/>
  <c r="L33" i="7"/>
  <c r="L33" i="25" s="1"/>
  <c r="L33" i="26" s="1"/>
  <c r="L33" i="27" s="1"/>
  <c r="L33" i="28" s="1"/>
  <c r="L33" i="29" s="1"/>
  <c r="L33" i="30" s="1"/>
  <c r="L33" i="31" s="1"/>
  <c r="L33" i="32"/>
  <c r="M33" i="3"/>
  <c r="M33" i="5"/>
  <c r="M33" i="7" s="1"/>
  <c r="M33" i="25" s="1"/>
  <c r="M33" i="26" s="1"/>
  <c r="M33" i="27" s="1"/>
  <c r="M33" i="28" s="1"/>
  <c r="M33" i="29" s="1"/>
  <c r="M33" i="30" s="1"/>
  <c r="M33" i="31" s="1"/>
  <c r="M33" i="32" s="1"/>
  <c r="N33" i="3"/>
  <c r="N33" i="5" s="1"/>
  <c r="N33" i="7"/>
  <c r="N33" i="25" s="1"/>
  <c r="N33" i="26" s="1"/>
  <c r="N33" i="27" s="1"/>
  <c r="N33" i="28" s="1"/>
  <c r="N33" i="29" s="1"/>
  <c r="N33" i="30" s="1"/>
  <c r="N33" i="31" s="1"/>
  <c r="N33" i="32"/>
  <c r="P33" i="3"/>
  <c r="P33" i="5"/>
  <c r="P33" i="7" s="1"/>
  <c r="P33" i="25" s="1"/>
  <c r="P33" i="26" s="1"/>
  <c r="P33" i="27" s="1"/>
  <c r="P33" i="28" s="1"/>
  <c r="P33" i="29" s="1"/>
  <c r="P33" i="30" s="1"/>
  <c r="P33" i="31" s="1"/>
  <c r="P33" i="32" s="1"/>
  <c r="Q33" i="3"/>
  <c r="Q33" i="5" s="1"/>
  <c r="Q33" i="7"/>
  <c r="Q33" i="25" s="1"/>
  <c r="Q33" i="26" s="1"/>
  <c r="Q33" i="27" s="1"/>
  <c r="Q33" i="28" s="1"/>
  <c r="Q33" i="29" s="1"/>
  <c r="Q33" i="30" s="1"/>
  <c r="Q33" i="31" s="1"/>
  <c r="Q33" i="32"/>
  <c r="R33" i="3"/>
  <c r="R33" i="5"/>
  <c r="R33" i="7" s="1"/>
  <c r="R33" i="25" s="1"/>
  <c r="R33" i="26" s="1"/>
  <c r="R33" i="27" s="1"/>
  <c r="R33" i="28" s="1"/>
  <c r="R33" i="29" s="1"/>
  <c r="R33" i="30" s="1"/>
  <c r="R33" i="31" s="1"/>
  <c r="R33" i="32" s="1"/>
  <c r="S33" i="3"/>
  <c r="S33" i="5" s="1"/>
  <c r="S33" i="7" s="1"/>
  <c r="S33" i="25" s="1"/>
  <c r="S33" i="26" s="1"/>
  <c r="S33" i="27" s="1"/>
  <c r="S33" i="28" s="1"/>
  <c r="S33" i="29" s="1"/>
  <c r="S33" i="30" s="1"/>
  <c r="S33" i="31" s="1"/>
  <c r="S33" i="32" s="1"/>
  <c r="T33" i="3"/>
  <c r="T33" i="5"/>
  <c r="T33" i="7" s="1"/>
  <c r="T33" i="25" s="1"/>
  <c r="T33" i="26" s="1"/>
  <c r="T33" i="27" s="1"/>
  <c r="T33" i="28" s="1"/>
  <c r="T33" i="29" s="1"/>
  <c r="T33" i="30" s="1"/>
  <c r="T33" i="31" s="1"/>
  <c r="T33" i="32" s="1"/>
  <c r="U33" i="3"/>
  <c r="U33" i="5" s="1"/>
  <c r="U33" i="7" s="1"/>
  <c r="U33" i="25"/>
  <c r="U33" i="26" s="1"/>
  <c r="U33" i="27" s="1"/>
  <c r="U33" i="28" s="1"/>
  <c r="U33" i="29" s="1"/>
  <c r="U33" i="30" s="1"/>
  <c r="U33" i="31" s="1"/>
  <c r="U33" i="32" s="1"/>
  <c r="V33" i="3"/>
  <c r="V33" i="5" s="1"/>
  <c r="V33" i="7" s="1"/>
  <c r="V33" i="25" s="1"/>
  <c r="V33" i="26" s="1"/>
  <c r="V33" i="27" s="1"/>
  <c r="V33" i="28" s="1"/>
  <c r="V33" i="29" s="1"/>
  <c r="V33" i="30" s="1"/>
  <c r="V33" i="31" s="1"/>
  <c r="V33" i="32" s="1"/>
  <c r="W33" i="3"/>
  <c r="W33" i="5" s="1"/>
  <c r="W33" i="7"/>
  <c r="W33" i="25" s="1"/>
  <c r="W33" i="26" s="1"/>
  <c r="W33" i="27" s="1"/>
  <c r="W33" i="28" s="1"/>
  <c r="W33" i="29" s="1"/>
  <c r="W33" i="30" s="1"/>
  <c r="W33" i="31" s="1"/>
  <c r="W33" i="32" s="1"/>
  <c r="B34" i="3"/>
  <c r="B34" i="5"/>
  <c r="B34" i="7" s="1"/>
  <c r="B34" i="25" s="1"/>
  <c r="B34" i="26" s="1"/>
  <c r="B34" i="27" s="1"/>
  <c r="B34" i="28"/>
  <c r="B34" i="29" s="1"/>
  <c r="B34" i="30" s="1"/>
  <c r="B34" i="31" s="1"/>
  <c r="B34" i="32" s="1"/>
  <c r="C34" i="3"/>
  <c r="C34" i="5" s="1"/>
  <c r="C34" i="7" s="1"/>
  <c r="C34" i="25" s="1"/>
  <c r="C34" i="26" s="1"/>
  <c r="C34" i="27" s="1"/>
  <c r="C34" i="28"/>
  <c r="C34" i="29" s="1"/>
  <c r="C34" i="30" s="1"/>
  <c r="C34" i="31" s="1"/>
  <c r="C34" i="32" s="1"/>
  <c r="E34" i="3"/>
  <c r="E34" i="5" s="1"/>
  <c r="E34" i="7" s="1"/>
  <c r="E34" i="25" s="1"/>
  <c r="E34" i="26" s="1"/>
  <c r="E34" i="27"/>
  <c r="E34" i="28" s="1"/>
  <c r="E34" i="29" s="1"/>
  <c r="E34" i="30" s="1"/>
  <c r="E34" i="31" s="1"/>
  <c r="E34" i="32" s="1"/>
  <c r="G34" i="3"/>
  <c r="G34" i="5" s="1"/>
  <c r="G34" i="7" s="1"/>
  <c r="G34" i="25" s="1"/>
  <c r="G34" i="26" s="1"/>
  <c r="G34" i="27"/>
  <c r="G34" i="28" s="1"/>
  <c r="G34" i="29" s="1"/>
  <c r="G34" i="30" s="1"/>
  <c r="G34" i="31" s="1"/>
  <c r="G34" i="32" s="1"/>
  <c r="H34" i="3"/>
  <c r="H34" i="5"/>
  <c r="H34" i="7" s="1"/>
  <c r="H34" i="25"/>
  <c r="H34" i="26" s="1"/>
  <c r="H34" i="27" s="1"/>
  <c r="H34" i="28" s="1"/>
  <c r="H34" i="29" s="1"/>
  <c r="H34" i="30" s="1"/>
  <c r="H34" i="31" s="1"/>
  <c r="H34" i="32" s="1"/>
  <c r="I34" i="3"/>
  <c r="I34" i="5"/>
  <c r="I34" i="7" s="1"/>
  <c r="I34" i="25" s="1"/>
  <c r="I34" i="26" s="1"/>
  <c r="I34" i="27"/>
  <c r="I34" i="28" s="1"/>
  <c r="I34" i="29" s="1"/>
  <c r="I34" i="30" s="1"/>
  <c r="I34" i="31" s="1"/>
  <c r="I34" i="32" s="1"/>
  <c r="J34" i="3"/>
  <c r="J34" i="5" s="1"/>
  <c r="J34" i="7" s="1"/>
  <c r="J34" i="25" s="1"/>
  <c r="J34" i="26" s="1"/>
  <c r="J34" i="27" s="1"/>
  <c r="J34" i="28" s="1"/>
  <c r="J34" i="29" s="1"/>
  <c r="J34" i="30" s="1"/>
  <c r="J34" i="31" s="1"/>
  <c r="J34" i="32" s="1"/>
  <c r="K34" i="3"/>
  <c r="K34" i="5"/>
  <c r="K34" i="7" s="1"/>
  <c r="K34" i="25"/>
  <c r="K34" i="26" s="1"/>
  <c r="K34" i="27" s="1"/>
  <c r="K34" i="28" s="1"/>
  <c r="K34" i="29" s="1"/>
  <c r="K34" i="30" s="1"/>
  <c r="K34" i="31" s="1"/>
  <c r="K34" i="32" s="1"/>
  <c r="L34" i="3"/>
  <c r="L34" i="5" s="1"/>
  <c r="L34" i="7" s="1"/>
  <c r="L34" i="25" s="1"/>
  <c r="L34" i="26" s="1"/>
  <c r="L34" i="27" s="1"/>
  <c r="L34" i="28" s="1"/>
  <c r="L34" i="29" s="1"/>
  <c r="L34" i="30" s="1"/>
  <c r="L34" i="31" s="1"/>
  <c r="L34" i="32" s="1"/>
  <c r="M34" i="3"/>
  <c r="M34" i="5"/>
  <c r="M34" i="7" s="1"/>
  <c r="M34" i="25" s="1"/>
  <c r="M34" i="26" s="1"/>
  <c r="M34" i="27" s="1"/>
  <c r="M34" i="28" s="1"/>
  <c r="M34" i="29" s="1"/>
  <c r="M34" i="30" s="1"/>
  <c r="M34" i="31" s="1"/>
  <c r="M34" i="32" s="1"/>
  <c r="N34" i="3"/>
  <c r="N34" i="5" s="1"/>
  <c r="N34" i="7"/>
  <c r="N34" i="25" s="1"/>
  <c r="N34" i="26" s="1"/>
  <c r="N34" i="27" s="1"/>
  <c r="N34" i="28" s="1"/>
  <c r="N34" i="29" s="1"/>
  <c r="N34" i="30" s="1"/>
  <c r="N34" i="31" s="1"/>
  <c r="N34" i="32" s="1"/>
  <c r="P34" i="3"/>
  <c r="P34" i="5" s="1"/>
  <c r="P34" i="7" s="1"/>
  <c r="P34" i="25" s="1"/>
  <c r="P34" i="26"/>
  <c r="P34" i="27" s="1"/>
  <c r="P34" i="28" s="1"/>
  <c r="P34" i="29" s="1"/>
  <c r="P34" i="30" s="1"/>
  <c r="P34" i="31" s="1"/>
  <c r="P34" i="32" s="1"/>
  <c r="Q34" i="3"/>
  <c r="Q34" i="5"/>
  <c r="Q34" i="7" s="1"/>
  <c r="Q34" i="25" s="1"/>
  <c r="Q34" i="26" s="1"/>
  <c r="Q34" i="27"/>
  <c r="Q34" i="28" s="1"/>
  <c r="Q34" i="29" s="1"/>
  <c r="Q34" i="30" s="1"/>
  <c r="Q34" i="31" s="1"/>
  <c r="Q34" i="32" s="1"/>
  <c r="R34" i="3"/>
  <c r="R34" i="5" s="1"/>
  <c r="R34" i="7" s="1"/>
  <c r="R34" i="25" s="1"/>
  <c r="R34" i="26" s="1"/>
  <c r="R34" i="27" s="1"/>
  <c r="R34" i="28" s="1"/>
  <c r="R34" i="29" s="1"/>
  <c r="R34" i="30" s="1"/>
  <c r="R34" i="31" s="1"/>
  <c r="R34" i="32" s="1"/>
  <c r="S34" i="3"/>
  <c r="S34" i="5"/>
  <c r="S34" i="7" s="1"/>
  <c r="S34" i="25"/>
  <c r="S34" i="26" s="1"/>
  <c r="S34" i="27" s="1"/>
  <c r="S34" i="28" s="1"/>
  <c r="S34" i="29" s="1"/>
  <c r="S34" i="30" s="1"/>
  <c r="S34" i="31" s="1"/>
  <c r="S34" i="32" s="1"/>
  <c r="T34" i="3"/>
  <c r="T34" i="5" s="1"/>
  <c r="T34" i="7" s="1"/>
  <c r="T34" i="25" s="1"/>
  <c r="T34" i="26" s="1"/>
  <c r="T34" i="27" s="1"/>
  <c r="T34" i="28" s="1"/>
  <c r="T34" i="29" s="1"/>
  <c r="T34" i="30" s="1"/>
  <c r="T34" i="31" s="1"/>
  <c r="T34" i="32" s="1"/>
  <c r="U34" i="3"/>
  <c r="U34" i="5"/>
  <c r="U34" i="7" s="1"/>
  <c r="U34" i="25" s="1"/>
  <c r="U34" i="26" s="1"/>
  <c r="U34" i="27" s="1"/>
  <c r="U34" i="28" s="1"/>
  <c r="U34" i="29" s="1"/>
  <c r="U34" i="30" s="1"/>
  <c r="U34" i="31" s="1"/>
  <c r="U34" i="32" s="1"/>
  <c r="V34" i="3"/>
  <c r="V34" i="5" s="1"/>
  <c r="V34" i="7"/>
  <c r="V34" i="25" s="1"/>
  <c r="V34" i="26" s="1"/>
  <c r="V34" i="27" s="1"/>
  <c r="V34" i="28" s="1"/>
  <c r="V34" i="29" s="1"/>
  <c r="V34" i="30" s="1"/>
  <c r="V34" i="31" s="1"/>
  <c r="V34" i="32" s="1"/>
  <c r="W34" i="3"/>
  <c r="W34" i="5"/>
  <c r="W34" i="7" s="1"/>
  <c r="W34" i="25" s="1"/>
  <c r="W34" i="26" s="1"/>
  <c r="W34" i="27" s="1"/>
  <c r="W34" i="28" s="1"/>
  <c r="W34" i="29" s="1"/>
  <c r="W34" i="30" s="1"/>
  <c r="W34" i="31" s="1"/>
  <c r="W34" i="32" s="1"/>
  <c r="B35" i="3"/>
  <c r="B35" i="5" s="1"/>
  <c r="B35" i="7" s="1"/>
  <c r="B35" i="25" s="1"/>
  <c r="B35" i="26"/>
  <c r="B35" i="27" s="1"/>
  <c r="B35" i="28" s="1"/>
  <c r="B35" i="29" s="1"/>
  <c r="B35" i="30" s="1"/>
  <c r="B35" i="31" s="1"/>
  <c r="B35" i="32" s="1"/>
  <c r="C35" i="3"/>
  <c r="C35" i="5"/>
  <c r="C35" i="7" s="1"/>
  <c r="C35" i="25" s="1"/>
  <c r="C35" i="26" s="1"/>
  <c r="C35" i="27"/>
  <c r="C35" i="28" s="1"/>
  <c r="C35" i="29" s="1"/>
  <c r="C35" i="30" s="1"/>
  <c r="C35" i="31" s="1"/>
  <c r="C35" i="32" s="1"/>
  <c r="E35" i="3"/>
  <c r="E35" i="5" s="1"/>
  <c r="E35" i="7" s="1"/>
  <c r="E35" i="25" s="1"/>
  <c r="E35" i="26" s="1"/>
  <c r="E35" i="27" s="1"/>
  <c r="E35" i="28" s="1"/>
  <c r="E35" i="29" s="1"/>
  <c r="E35" i="30" s="1"/>
  <c r="E35" i="31" s="1"/>
  <c r="E35" i="32" s="1"/>
  <c r="G35" i="3"/>
  <c r="G35" i="5"/>
  <c r="G35" i="7" s="1"/>
  <c r="G35" i="25"/>
  <c r="G35" i="26" s="1"/>
  <c r="G35" i="27" s="1"/>
  <c r="G35" i="28" s="1"/>
  <c r="G35" i="29" s="1"/>
  <c r="G35" i="30" s="1"/>
  <c r="G35" i="31" s="1"/>
  <c r="G35" i="32" s="1"/>
  <c r="H35" i="3"/>
  <c r="H35" i="5" s="1"/>
  <c r="H35" i="7" s="1"/>
  <c r="H35" i="25" s="1"/>
  <c r="H35" i="26" s="1"/>
  <c r="H35" i="27" s="1"/>
  <c r="H35" i="28" s="1"/>
  <c r="H35" i="29" s="1"/>
  <c r="H35" i="30" s="1"/>
  <c r="H35" i="31" s="1"/>
  <c r="H35" i="32" s="1"/>
  <c r="I35" i="3"/>
  <c r="I35" i="5"/>
  <c r="I35" i="7" s="1"/>
  <c r="I35" i="25" s="1"/>
  <c r="I35" i="26" s="1"/>
  <c r="I35" i="27" s="1"/>
  <c r="I35" i="28" s="1"/>
  <c r="I35" i="29" s="1"/>
  <c r="I35" i="30" s="1"/>
  <c r="I35" i="31" s="1"/>
  <c r="I35" i="32" s="1"/>
  <c r="J35" i="3"/>
  <c r="J35" i="5" s="1"/>
  <c r="J35" i="7"/>
  <c r="J35" i="25" s="1"/>
  <c r="J35" i="26" s="1"/>
  <c r="J35" i="27" s="1"/>
  <c r="J35" i="28" s="1"/>
  <c r="J35" i="29" s="1"/>
  <c r="J35" i="30" s="1"/>
  <c r="J35" i="31" s="1"/>
  <c r="J35" i="32" s="1"/>
  <c r="K35" i="3"/>
  <c r="K35" i="5"/>
  <c r="K35" i="7" s="1"/>
  <c r="K35" i="25" s="1"/>
  <c r="K35" i="26" s="1"/>
  <c r="K35" i="27" s="1"/>
  <c r="K35" i="28" s="1"/>
  <c r="K35" i="29" s="1"/>
  <c r="K35" i="30" s="1"/>
  <c r="K35" i="31" s="1"/>
  <c r="K35" i="32" s="1"/>
  <c r="L35" i="3"/>
  <c r="L35" i="5" s="1"/>
  <c r="L35" i="7" s="1"/>
  <c r="L35" i="25" s="1"/>
  <c r="L35" i="26"/>
  <c r="L35" i="27" s="1"/>
  <c r="L35" i="28" s="1"/>
  <c r="L35" i="29" s="1"/>
  <c r="L35" i="30" s="1"/>
  <c r="L35" i="31" s="1"/>
  <c r="L35" i="32" s="1"/>
  <c r="M35" i="3"/>
  <c r="M35" i="5"/>
  <c r="M35" i="7" s="1"/>
  <c r="M35" i="25" s="1"/>
  <c r="M35" i="26" s="1"/>
  <c r="M35" i="27"/>
  <c r="M35" i="28" s="1"/>
  <c r="M35" i="29" s="1"/>
  <c r="M35" i="30" s="1"/>
  <c r="M35" i="31" s="1"/>
  <c r="M35" i="32" s="1"/>
  <c r="N35" i="3"/>
  <c r="N35" i="5" s="1"/>
  <c r="N35" i="7" s="1"/>
  <c r="N35" i="25" s="1"/>
  <c r="N35" i="26" s="1"/>
  <c r="N35" i="27" s="1"/>
  <c r="N35" i="28" s="1"/>
  <c r="N35" i="29" s="1"/>
  <c r="N35" i="30" s="1"/>
  <c r="N35" i="31" s="1"/>
  <c r="N35" i="32" s="1"/>
  <c r="P35" i="3"/>
  <c r="P35" i="5"/>
  <c r="P35" i="7" s="1"/>
  <c r="P35" i="25"/>
  <c r="P35" i="26" s="1"/>
  <c r="P35" i="27" s="1"/>
  <c r="P35" i="28" s="1"/>
  <c r="P35" i="29" s="1"/>
  <c r="P35" i="30" s="1"/>
  <c r="P35" i="31" s="1"/>
  <c r="P35" i="32" s="1"/>
  <c r="Q35" i="3"/>
  <c r="Q35" i="5" s="1"/>
  <c r="Q35" i="7" s="1"/>
  <c r="Q35" i="25" s="1"/>
  <c r="Q35" i="26" s="1"/>
  <c r="Q35" i="27" s="1"/>
  <c r="Q35" i="28" s="1"/>
  <c r="Q35" i="29" s="1"/>
  <c r="Q35" i="30" s="1"/>
  <c r="Q35" i="31" s="1"/>
  <c r="Q35" i="32" s="1"/>
  <c r="R35" i="3"/>
  <c r="R35" i="5"/>
  <c r="R35" i="7" s="1"/>
  <c r="R35" i="25" s="1"/>
  <c r="R35" i="26" s="1"/>
  <c r="R35" i="27" s="1"/>
  <c r="R35" i="28" s="1"/>
  <c r="R35" i="29" s="1"/>
  <c r="R35" i="30" s="1"/>
  <c r="R35" i="31" s="1"/>
  <c r="R35" i="32" s="1"/>
  <c r="S35" i="3"/>
  <c r="S35" i="5" s="1"/>
  <c r="S35" i="7"/>
  <c r="S35" i="25" s="1"/>
  <c r="S35" i="26" s="1"/>
  <c r="S35" i="27" s="1"/>
  <c r="S35" i="28" s="1"/>
  <c r="S35" i="29" s="1"/>
  <c r="S35" i="30" s="1"/>
  <c r="S35" i="31" s="1"/>
  <c r="S35" i="32" s="1"/>
  <c r="T35" i="3"/>
  <c r="T35" i="5"/>
  <c r="T35" i="7" s="1"/>
  <c r="T35" i="25" s="1"/>
  <c r="T35" i="26" s="1"/>
  <c r="T35" i="27" s="1"/>
  <c r="T35" i="28" s="1"/>
  <c r="T35" i="29" s="1"/>
  <c r="T35" i="30" s="1"/>
  <c r="T35" i="31" s="1"/>
  <c r="T35" i="32" s="1"/>
  <c r="U35" i="3"/>
  <c r="U35" i="5" s="1"/>
  <c r="U35" i="7" s="1"/>
  <c r="U35" i="25" s="1"/>
  <c r="U35" i="26"/>
  <c r="U35" i="27" s="1"/>
  <c r="U35" i="28" s="1"/>
  <c r="U35" i="29" s="1"/>
  <c r="U35" i="30" s="1"/>
  <c r="U35" i="31" s="1"/>
  <c r="U35" i="32" s="1"/>
  <c r="V35" i="3"/>
  <c r="V35" i="5"/>
  <c r="V35" i="7" s="1"/>
  <c r="V35" i="25" s="1"/>
  <c r="V35" i="26" s="1"/>
  <c r="V35" i="27"/>
  <c r="V35" i="28" s="1"/>
  <c r="V35" i="29" s="1"/>
  <c r="V35" i="30" s="1"/>
  <c r="V35" i="31" s="1"/>
  <c r="V35" i="32" s="1"/>
  <c r="W35" i="3"/>
  <c r="W35" i="5" s="1"/>
  <c r="W35" i="7" s="1"/>
  <c r="W35" i="25" s="1"/>
  <c r="W35" i="26" s="1"/>
  <c r="W35" i="27" s="1"/>
  <c r="W35" i="28" s="1"/>
  <c r="W35" i="29" s="1"/>
  <c r="W35" i="30" s="1"/>
  <c r="W35" i="31" s="1"/>
  <c r="W35" i="32" s="1"/>
  <c r="J36" i="3"/>
  <c r="K36" i="3"/>
  <c r="K36" i="5"/>
  <c r="K36" i="7" s="1"/>
  <c r="K36" i="25" s="1"/>
  <c r="L36" i="3"/>
  <c r="M36" i="3"/>
  <c r="M36" i="5" s="1"/>
  <c r="M36" i="7" s="1"/>
  <c r="M36" i="25" s="1"/>
  <c r="M36" i="26" s="1"/>
  <c r="M36" i="27" s="1"/>
  <c r="M36" i="28" s="1"/>
  <c r="M36" i="29" s="1"/>
  <c r="M36" i="30" s="1"/>
  <c r="M36" i="31" s="1"/>
  <c r="M36" i="32" s="1"/>
  <c r="J37" i="3"/>
  <c r="K37" i="3"/>
  <c r="K37" i="5" s="1"/>
  <c r="K37" i="7"/>
  <c r="L37" i="3"/>
  <c r="M37" i="3"/>
  <c r="V37" i="3"/>
  <c r="W37" i="3"/>
  <c r="W37" i="5" s="1"/>
  <c r="W37" i="7" s="1"/>
  <c r="W37" i="25" s="1"/>
  <c r="W37" i="26" s="1"/>
  <c r="W37" i="27" s="1"/>
  <c r="W37" i="28" s="1"/>
  <c r="W37" i="29" s="1"/>
  <c r="W37" i="30" s="1"/>
  <c r="W37" i="31" s="1"/>
  <c r="W37" i="32" s="1"/>
  <c r="C1" i="3"/>
  <c r="C1" i="5"/>
  <c r="C1" i="7" s="1"/>
  <c r="C1" i="25" s="1"/>
  <c r="C1" i="26" s="1"/>
  <c r="C1" i="27" s="1"/>
  <c r="C1" i="28" s="1"/>
  <c r="C1" i="29" s="1"/>
  <c r="C1" i="30" s="1"/>
  <c r="C1" i="31" s="1"/>
  <c r="C1" i="32" s="1"/>
  <c r="E1" i="3"/>
  <c r="E1" i="5" s="1"/>
  <c r="E1" i="7"/>
  <c r="E1" i="25" s="1"/>
  <c r="E1" i="26" s="1"/>
  <c r="E1" i="27" s="1"/>
  <c r="E1" i="28" s="1"/>
  <c r="E1" i="29" s="1"/>
  <c r="E1" i="30" s="1"/>
  <c r="E1" i="31" s="1"/>
  <c r="E1" i="32" s="1"/>
  <c r="G1" i="3"/>
  <c r="G1" i="5"/>
  <c r="G1" i="7" s="1"/>
  <c r="G1" i="25" s="1"/>
  <c r="G1" i="26" s="1"/>
  <c r="G1" i="27" s="1"/>
  <c r="G1" i="28" s="1"/>
  <c r="G1" i="29" s="1"/>
  <c r="G1" i="30" s="1"/>
  <c r="G1" i="31" s="1"/>
  <c r="G1" i="32" s="1"/>
  <c r="H1" i="3"/>
  <c r="H1" i="5" s="1"/>
  <c r="H1" i="7" s="1"/>
  <c r="H1" i="25" s="1"/>
  <c r="H1" i="26"/>
  <c r="H1" i="27" s="1"/>
  <c r="H1" i="28" s="1"/>
  <c r="H1" i="29" s="1"/>
  <c r="H1" i="30" s="1"/>
  <c r="H1" i="31" s="1"/>
  <c r="H1" i="32" s="1"/>
  <c r="I1" i="3"/>
  <c r="I1" i="5"/>
  <c r="I1" i="7" s="1"/>
  <c r="I1" i="25" s="1"/>
  <c r="I1" i="26" s="1"/>
  <c r="I1" i="27"/>
  <c r="I1" i="28" s="1"/>
  <c r="I1" i="29" s="1"/>
  <c r="I1" i="30" s="1"/>
  <c r="I1" i="31" s="1"/>
  <c r="I1" i="32" s="1"/>
  <c r="J1" i="3"/>
  <c r="J1" i="5" s="1"/>
  <c r="J1" i="7" s="1"/>
  <c r="J1" i="25" s="1"/>
  <c r="J1" i="26" s="1"/>
  <c r="J1" i="27" s="1"/>
  <c r="J1" i="28" s="1"/>
  <c r="J1" i="29" s="1"/>
  <c r="J1" i="30" s="1"/>
  <c r="J1" i="31" s="1"/>
  <c r="J1" i="32" s="1"/>
  <c r="K1" i="3"/>
  <c r="K1" i="5"/>
  <c r="K1" i="7" s="1"/>
  <c r="K1" i="25"/>
  <c r="K1" i="26" s="1"/>
  <c r="K1" i="27" s="1"/>
  <c r="K1" i="28" s="1"/>
  <c r="K1" i="29" s="1"/>
  <c r="K1" i="30" s="1"/>
  <c r="K1" i="31" s="1"/>
  <c r="K1" i="32" s="1"/>
  <c r="L1" i="3"/>
  <c r="L1" i="5" s="1"/>
  <c r="L1" i="7" s="1"/>
  <c r="L1" i="25" s="1"/>
  <c r="L1" i="26" s="1"/>
  <c r="L1" i="27" s="1"/>
  <c r="L1" i="28" s="1"/>
  <c r="L1" i="29" s="1"/>
  <c r="L1" i="30" s="1"/>
  <c r="L1" i="31" s="1"/>
  <c r="L1" i="32" s="1"/>
  <c r="M1" i="3"/>
  <c r="M1" i="5"/>
  <c r="M1" i="7" s="1"/>
  <c r="M1" i="25" s="1"/>
  <c r="M1" i="26" s="1"/>
  <c r="M1" i="27" s="1"/>
  <c r="M1" i="28" s="1"/>
  <c r="M1" i="29" s="1"/>
  <c r="M1" i="30" s="1"/>
  <c r="M1" i="31" s="1"/>
  <c r="M1" i="32" s="1"/>
  <c r="N1" i="3"/>
  <c r="N1" i="5" s="1"/>
  <c r="N1" i="7"/>
  <c r="N1" i="25" s="1"/>
  <c r="N1" i="26" s="1"/>
  <c r="N1" i="27" s="1"/>
  <c r="N1" i="28" s="1"/>
  <c r="N1" i="29" s="1"/>
  <c r="N1" i="30" s="1"/>
  <c r="N1" i="31" s="1"/>
  <c r="N1" i="32" s="1"/>
  <c r="P1" i="3"/>
  <c r="P1" i="5"/>
  <c r="P1" i="7" s="1"/>
  <c r="P1" i="25" s="1"/>
  <c r="P1" i="26" s="1"/>
  <c r="P1" i="27" s="1"/>
  <c r="P1" i="28" s="1"/>
  <c r="P1" i="29" s="1"/>
  <c r="P1" i="30" s="1"/>
  <c r="P1" i="31" s="1"/>
  <c r="P1" i="32" s="1"/>
  <c r="Q1" i="3"/>
  <c r="Q1" i="5" s="1"/>
  <c r="Q1" i="7" s="1"/>
  <c r="Q1" i="25" s="1"/>
  <c r="Q1" i="26"/>
  <c r="Q1" i="27" s="1"/>
  <c r="Q1" i="28" s="1"/>
  <c r="Q1" i="29" s="1"/>
  <c r="Q1" i="30" s="1"/>
  <c r="Q1" i="31" s="1"/>
  <c r="Q1" i="32" s="1"/>
  <c r="R1" i="3"/>
  <c r="R1" i="5"/>
  <c r="R1" i="7" s="1"/>
  <c r="R1" i="25" s="1"/>
  <c r="R1" i="26" s="1"/>
  <c r="R1" i="27"/>
  <c r="R1" i="28" s="1"/>
  <c r="R1" i="29" s="1"/>
  <c r="R1" i="30" s="1"/>
  <c r="R1" i="31" s="1"/>
  <c r="R1" i="32" s="1"/>
  <c r="S1" i="3"/>
  <c r="S1" i="5" s="1"/>
  <c r="S1" i="7" s="1"/>
  <c r="S1" i="25" s="1"/>
  <c r="S1" i="26" s="1"/>
  <c r="S1" i="27" s="1"/>
  <c r="S1" i="28" s="1"/>
  <c r="S1" i="29" s="1"/>
  <c r="S1" i="30" s="1"/>
  <c r="S1" i="31" s="1"/>
  <c r="S1" i="32" s="1"/>
  <c r="T1" i="3"/>
  <c r="T1" i="5"/>
  <c r="T1" i="7" s="1"/>
  <c r="T1" i="25"/>
  <c r="T1" i="26" s="1"/>
  <c r="T1" i="27" s="1"/>
  <c r="T1" i="28" s="1"/>
  <c r="T1" i="29" s="1"/>
  <c r="T1" i="30" s="1"/>
  <c r="T1" i="31" s="1"/>
  <c r="T1" i="32" s="1"/>
  <c r="U1" i="3"/>
  <c r="U1" i="5" s="1"/>
  <c r="U1" i="7" s="1"/>
  <c r="U1" i="25" s="1"/>
  <c r="U1" i="26" s="1"/>
  <c r="U1" i="27" s="1"/>
  <c r="U1" i="28" s="1"/>
  <c r="U1" i="29" s="1"/>
  <c r="U1" i="30" s="1"/>
  <c r="U1" i="31" s="1"/>
  <c r="U1" i="32" s="1"/>
  <c r="V1" i="3"/>
  <c r="V1" i="5"/>
  <c r="V1" i="7" s="1"/>
  <c r="V1" i="25" s="1"/>
  <c r="V1" i="26" s="1"/>
  <c r="V1" i="27" s="1"/>
  <c r="V1" i="28" s="1"/>
  <c r="V1" i="29" s="1"/>
  <c r="V1" i="30" s="1"/>
  <c r="V1" i="31" s="1"/>
  <c r="V1" i="32" s="1"/>
  <c r="W1" i="3"/>
  <c r="W1" i="5" s="1"/>
  <c r="W1" i="7"/>
  <c r="W1" i="25" s="1"/>
  <c r="W1" i="26" s="1"/>
  <c r="W1" i="27" s="1"/>
  <c r="W1" i="28" s="1"/>
  <c r="W1" i="29" s="1"/>
  <c r="W1" i="30" s="1"/>
  <c r="W1" i="31" s="1"/>
  <c r="W1" i="32" s="1"/>
  <c r="V36" i="20"/>
  <c r="V8" i="20"/>
  <c r="V37" i="20" s="1"/>
  <c r="V36" i="33"/>
  <c r="V37" i="33" s="1"/>
  <c r="V8" i="33"/>
  <c r="V36" i="16"/>
  <c r="V37" i="16"/>
  <c r="V8" i="16"/>
  <c r="V36" i="14"/>
  <c r="V37" i="14" s="1"/>
  <c r="V8" i="14"/>
  <c r="V36" i="12"/>
  <c r="V8" i="12"/>
  <c r="V8" i="10"/>
  <c r="T36" i="8"/>
  <c r="U36" i="8"/>
  <c r="V36" i="8"/>
  <c r="V36" i="10"/>
  <c r="V37" i="10" s="1"/>
  <c r="V8" i="8"/>
  <c r="O13" i="1"/>
  <c r="F13" i="1"/>
  <c r="O14" i="1"/>
  <c r="O15" i="1"/>
  <c r="F15" i="1" s="1"/>
  <c r="D13" i="1"/>
  <c r="D14" i="1"/>
  <c r="D1" i="1"/>
  <c r="D27" i="22"/>
  <c r="X27" i="22" s="1"/>
  <c r="D22" i="20"/>
  <c r="S36" i="33"/>
  <c r="D22" i="33"/>
  <c r="X22" i="33" s="1"/>
  <c r="S36" i="16"/>
  <c r="D22" i="16"/>
  <c r="D22" i="14"/>
  <c r="D22" i="12"/>
  <c r="D22" i="10"/>
  <c r="D22" i="8"/>
  <c r="D22" i="6"/>
  <c r="E36" i="4"/>
  <c r="Q36" i="4"/>
  <c r="R36" i="4"/>
  <c r="R37" i="4"/>
  <c r="S36" i="4"/>
  <c r="T36" i="4"/>
  <c r="U36" i="4"/>
  <c r="U37" i="4" s="1"/>
  <c r="V36" i="4"/>
  <c r="V37" i="4"/>
  <c r="V37" i="5" s="1"/>
  <c r="V37" i="7" s="1"/>
  <c r="V37" i="25" s="1"/>
  <c r="V37" i="26" s="1"/>
  <c r="V37" i="27" s="1"/>
  <c r="V37" i="28" s="1"/>
  <c r="V37" i="29" s="1"/>
  <c r="V37" i="30" s="1"/>
  <c r="V37" i="31" s="1"/>
  <c r="V37" i="32" s="1"/>
  <c r="W36" i="4"/>
  <c r="P36" i="4"/>
  <c r="Q8" i="4"/>
  <c r="R8" i="4"/>
  <c r="S8" i="4"/>
  <c r="T8" i="4"/>
  <c r="T37" i="4" s="1"/>
  <c r="U8" i="4"/>
  <c r="P8" i="4"/>
  <c r="H36" i="4"/>
  <c r="I36" i="4"/>
  <c r="J36" i="4"/>
  <c r="J36" i="5" s="1"/>
  <c r="K36" i="4"/>
  <c r="L36" i="4"/>
  <c r="M36" i="4"/>
  <c r="N36" i="4"/>
  <c r="G36" i="4"/>
  <c r="H8" i="4"/>
  <c r="I8" i="4"/>
  <c r="J8" i="4"/>
  <c r="J37" i="4"/>
  <c r="J37" i="5" s="1"/>
  <c r="J37" i="7" s="1"/>
  <c r="J37" i="25" s="1"/>
  <c r="K8" i="4"/>
  <c r="K37" i="4"/>
  <c r="L8" i="4"/>
  <c r="L37" i="4" s="1"/>
  <c r="L37" i="5" s="1"/>
  <c r="M8" i="4"/>
  <c r="M37" i="4" s="1"/>
  <c r="N8" i="4"/>
  <c r="G8" i="4"/>
  <c r="E8" i="4"/>
  <c r="C36" i="4"/>
  <c r="B36" i="4"/>
  <c r="B8" i="4"/>
  <c r="C8" i="4"/>
  <c r="D22" i="4"/>
  <c r="D22" i="2"/>
  <c r="D2" i="22"/>
  <c r="D22" i="22"/>
  <c r="X22" i="22" s="1"/>
  <c r="B8" i="6"/>
  <c r="C8" i="6"/>
  <c r="B36" i="6"/>
  <c r="C36" i="6"/>
  <c r="E36" i="6"/>
  <c r="G8" i="6"/>
  <c r="H8" i="6"/>
  <c r="I8" i="6"/>
  <c r="J8" i="6"/>
  <c r="K8" i="6"/>
  <c r="L8" i="6"/>
  <c r="M8" i="6"/>
  <c r="N8" i="6"/>
  <c r="G36" i="6"/>
  <c r="H36" i="6"/>
  <c r="I36" i="6"/>
  <c r="J36" i="6"/>
  <c r="K36" i="6"/>
  <c r="L36" i="6"/>
  <c r="M36" i="6"/>
  <c r="N36" i="6"/>
  <c r="G37" i="6"/>
  <c r="H37" i="6"/>
  <c r="I37" i="6"/>
  <c r="J37" i="6"/>
  <c r="K37" i="6"/>
  <c r="L37" i="6"/>
  <c r="M37" i="6"/>
  <c r="P8" i="6"/>
  <c r="Q8" i="6"/>
  <c r="R8" i="6"/>
  <c r="S8" i="6"/>
  <c r="T8" i="6"/>
  <c r="U8" i="6"/>
  <c r="P36" i="6"/>
  <c r="Q36" i="6"/>
  <c r="R36" i="6"/>
  <c r="S36" i="6"/>
  <c r="T36" i="6"/>
  <c r="T37" i="6" s="1"/>
  <c r="U36" i="6"/>
  <c r="B8" i="8"/>
  <c r="C8" i="8"/>
  <c r="B36" i="8"/>
  <c r="C36" i="8"/>
  <c r="E36" i="8"/>
  <c r="G8" i="8"/>
  <c r="H8" i="8"/>
  <c r="I8" i="8"/>
  <c r="J8" i="8"/>
  <c r="K8" i="8"/>
  <c r="L8" i="8"/>
  <c r="M8" i="8"/>
  <c r="N8" i="8"/>
  <c r="G36" i="8"/>
  <c r="H36" i="8"/>
  <c r="I36" i="8"/>
  <c r="J36" i="8"/>
  <c r="J37" i="8"/>
  <c r="K36" i="8"/>
  <c r="L36" i="8"/>
  <c r="M36" i="8"/>
  <c r="M37" i="8"/>
  <c r="N36" i="8"/>
  <c r="P8" i="8"/>
  <c r="Q8" i="8"/>
  <c r="R8" i="8"/>
  <c r="S8" i="8"/>
  <c r="T8" i="8"/>
  <c r="P36" i="8"/>
  <c r="Q36" i="8"/>
  <c r="R36" i="8"/>
  <c r="S36" i="8"/>
  <c r="S37" i="8" s="1"/>
  <c r="B8" i="10"/>
  <c r="C8" i="10"/>
  <c r="B36" i="10"/>
  <c r="C36" i="10"/>
  <c r="C37" i="10" s="1"/>
  <c r="E8" i="10"/>
  <c r="E36" i="10"/>
  <c r="G8" i="10"/>
  <c r="H8" i="10"/>
  <c r="I8" i="10"/>
  <c r="J8" i="10"/>
  <c r="K8" i="10"/>
  <c r="L8" i="10"/>
  <c r="M8" i="10"/>
  <c r="N8" i="10"/>
  <c r="G36" i="10"/>
  <c r="G37" i="10" s="1"/>
  <c r="H36" i="10"/>
  <c r="H37" i="10" s="1"/>
  <c r="I36" i="10"/>
  <c r="J36" i="10"/>
  <c r="K36" i="10"/>
  <c r="K37" i="10" s="1"/>
  <c r="L36" i="10"/>
  <c r="M36" i="10"/>
  <c r="M37" i="10" s="1"/>
  <c r="N36" i="10"/>
  <c r="P8" i="10"/>
  <c r="Q8" i="10"/>
  <c r="R8" i="10"/>
  <c r="S8" i="10"/>
  <c r="T8" i="10"/>
  <c r="P36" i="10"/>
  <c r="Q36" i="10"/>
  <c r="Q37" i="10" s="1"/>
  <c r="R36" i="10"/>
  <c r="S36" i="10"/>
  <c r="S37" i="10" s="1"/>
  <c r="T36" i="10"/>
  <c r="B8" i="12"/>
  <c r="C8" i="12"/>
  <c r="B36" i="12"/>
  <c r="C36" i="12"/>
  <c r="C37" i="12" s="1"/>
  <c r="E36" i="12"/>
  <c r="G8" i="12"/>
  <c r="H8" i="12"/>
  <c r="I8" i="12"/>
  <c r="G36" i="12"/>
  <c r="G37" i="12"/>
  <c r="H36" i="12"/>
  <c r="I36" i="12"/>
  <c r="P8" i="12"/>
  <c r="Q8" i="12"/>
  <c r="R8" i="12"/>
  <c r="S8" i="12"/>
  <c r="P36" i="12"/>
  <c r="Q36" i="12"/>
  <c r="R36" i="12"/>
  <c r="S36" i="12"/>
  <c r="R37" i="12"/>
  <c r="B8" i="14"/>
  <c r="C8" i="14"/>
  <c r="C37" i="14" s="1"/>
  <c r="B36" i="14"/>
  <c r="B37" i="14"/>
  <c r="C36" i="14"/>
  <c r="D1" i="6"/>
  <c r="D2" i="6"/>
  <c r="D3" i="6"/>
  <c r="D4" i="6"/>
  <c r="D5" i="6"/>
  <c r="D6" i="6"/>
  <c r="D7" i="6"/>
  <c r="D9" i="6"/>
  <c r="D10" i="6"/>
  <c r="X10" i="6" s="1"/>
  <c r="D11" i="6"/>
  <c r="D12" i="6"/>
  <c r="D13" i="6"/>
  <c r="D14" i="6"/>
  <c r="X14" i="6" s="1"/>
  <c r="D15" i="6"/>
  <c r="D16" i="6"/>
  <c r="D17" i="6"/>
  <c r="D18" i="6"/>
  <c r="D19" i="6"/>
  <c r="D20" i="6"/>
  <c r="D21" i="6"/>
  <c r="D23" i="6"/>
  <c r="D24" i="6"/>
  <c r="D25" i="6"/>
  <c r="D26" i="6"/>
  <c r="D27" i="6"/>
  <c r="O7" i="2"/>
  <c r="P36" i="22"/>
  <c r="D1" i="4"/>
  <c r="D2" i="4"/>
  <c r="D3" i="4"/>
  <c r="D4" i="4"/>
  <c r="D6" i="4"/>
  <c r="D7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D24" i="4"/>
  <c r="D25" i="4"/>
  <c r="D26" i="4"/>
  <c r="D27" i="4"/>
  <c r="D28" i="4"/>
  <c r="D29" i="4"/>
  <c r="D30" i="4"/>
  <c r="D31" i="4"/>
  <c r="D32" i="4"/>
  <c r="D34" i="4"/>
  <c r="X34" i="4" s="1"/>
  <c r="I36" i="2"/>
  <c r="I36" i="3"/>
  <c r="I36" i="5" s="1"/>
  <c r="I36" i="7" s="1"/>
  <c r="I36" i="25" s="1"/>
  <c r="I36" i="26" s="1"/>
  <c r="I36" i="27" s="1"/>
  <c r="I36" i="28" s="1"/>
  <c r="I36" i="29" s="1"/>
  <c r="I36" i="30" s="1"/>
  <c r="I36" i="31" s="1"/>
  <c r="I36" i="32" s="1"/>
  <c r="D2" i="1"/>
  <c r="D2" i="2"/>
  <c r="D3" i="1"/>
  <c r="D3" i="2"/>
  <c r="O3" i="1"/>
  <c r="F3" i="1" s="1"/>
  <c r="F3" i="3" s="1"/>
  <c r="F3" i="5" s="1"/>
  <c r="F3" i="7" s="1"/>
  <c r="O3" i="2"/>
  <c r="F3" i="2" s="1"/>
  <c r="X3" i="2"/>
  <c r="D4" i="1"/>
  <c r="D4" i="2"/>
  <c r="O4" i="1"/>
  <c r="O4" i="2"/>
  <c r="F4" i="2"/>
  <c r="D5" i="1"/>
  <c r="D5" i="2"/>
  <c r="O5" i="1"/>
  <c r="O5" i="2"/>
  <c r="D6" i="1"/>
  <c r="D6" i="2"/>
  <c r="O6" i="1"/>
  <c r="F6" i="1"/>
  <c r="O6" i="2"/>
  <c r="F6" i="2"/>
  <c r="D7" i="1"/>
  <c r="D7" i="2"/>
  <c r="X7" i="2" s="1"/>
  <c r="O7" i="1"/>
  <c r="F7" i="2"/>
  <c r="B8" i="1"/>
  <c r="B8" i="2"/>
  <c r="C8" i="1"/>
  <c r="C8" i="2"/>
  <c r="D1" i="2"/>
  <c r="E8" i="1"/>
  <c r="O1" i="1"/>
  <c r="F1" i="1"/>
  <c r="I8" i="2"/>
  <c r="Q8" i="2"/>
  <c r="P8" i="2"/>
  <c r="R8" i="2"/>
  <c r="R8" i="5"/>
  <c r="G8" i="2"/>
  <c r="H8" i="2"/>
  <c r="N8" i="2"/>
  <c r="G8" i="1"/>
  <c r="G8" i="3"/>
  <c r="G8" i="5" s="1"/>
  <c r="G8" i="7"/>
  <c r="G8" i="25" s="1"/>
  <c r="G8" i="26" s="1"/>
  <c r="G8" i="27" s="1"/>
  <c r="G8" i="28" s="1"/>
  <c r="G8" i="29" s="1"/>
  <c r="G8" i="30" s="1"/>
  <c r="G8" i="31" s="1"/>
  <c r="G8" i="32" s="1"/>
  <c r="H8" i="1"/>
  <c r="H8" i="3"/>
  <c r="H8" i="5" s="1"/>
  <c r="H8" i="7" s="1"/>
  <c r="H8" i="25" s="1"/>
  <c r="H8" i="26" s="1"/>
  <c r="H8" i="27" s="1"/>
  <c r="H8" i="28" s="1"/>
  <c r="H8" i="29" s="1"/>
  <c r="H8" i="30" s="1"/>
  <c r="H8" i="31" s="1"/>
  <c r="H8" i="32" s="1"/>
  <c r="I8" i="1"/>
  <c r="I8" i="3" s="1"/>
  <c r="I8" i="5" s="1"/>
  <c r="I8" i="7" s="1"/>
  <c r="I8" i="25" s="1"/>
  <c r="N8" i="1"/>
  <c r="O1" i="2"/>
  <c r="F1" i="2"/>
  <c r="X1" i="2" s="1"/>
  <c r="P8" i="1"/>
  <c r="R8" i="1"/>
  <c r="R8" i="3" s="1"/>
  <c r="S8" i="1"/>
  <c r="S37" i="1" s="1"/>
  <c r="D9" i="1"/>
  <c r="D9" i="2"/>
  <c r="D9" i="3" s="1"/>
  <c r="D9" i="5" s="1"/>
  <c r="D9" i="7" s="1"/>
  <c r="D9" i="25" s="1"/>
  <c r="D9" i="26" s="1"/>
  <c r="D9" i="27" s="1"/>
  <c r="D9" i="28" s="1"/>
  <c r="D9" i="29" s="1"/>
  <c r="D9" i="30" s="1"/>
  <c r="D9" i="31" s="1"/>
  <c r="D9" i="32" s="1"/>
  <c r="O9" i="1"/>
  <c r="O9" i="2"/>
  <c r="D10" i="1"/>
  <c r="X10" i="1" s="1"/>
  <c r="X10" i="3" s="1"/>
  <c r="X10" i="5" s="1"/>
  <c r="X10" i="7" s="1"/>
  <c r="X10" i="25" s="1"/>
  <c r="X10" i="26" s="1"/>
  <c r="X10" i="27" s="1"/>
  <c r="X10" i="28" s="1"/>
  <c r="X10" i="29" s="1"/>
  <c r="X10" i="30" s="1"/>
  <c r="X10" i="31" s="1"/>
  <c r="X10" i="32" s="1"/>
  <c r="D10" i="2"/>
  <c r="O10" i="1"/>
  <c r="F10" i="1" s="1"/>
  <c r="O10" i="2"/>
  <c r="D11" i="1"/>
  <c r="D11" i="2"/>
  <c r="O11" i="1"/>
  <c r="F11" i="1"/>
  <c r="O11" i="2"/>
  <c r="F11" i="2"/>
  <c r="D12" i="1"/>
  <c r="D12" i="2"/>
  <c r="O12" i="1"/>
  <c r="O12" i="2"/>
  <c r="F12" i="2" s="1"/>
  <c r="D13" i="2"/>
  <c r="X13" i="2" s="1"/>
  <c r="O13" i="2"/>
  <c r="D15" i="1"/>
  <c r="D14" i="2"/>
  <c r="D14" i="3"/>
  <c r="D14" i="5" s="1"/>
  <c r="D14" i="7" s="1"/>
  <c r="D14" i="25" s="1"/>
  <c r="D14" i="26" s="1"/>
  <c r="D14" i="27" s="1"/>
  <c r="D14" i="28" s="1"/>
  <c r="D14" i="29" s="1"/>
  <c r="D14" i="30" s="1"/>
  <c r="D14" i="31" s="1"/>
  <c r="D14" i="32" s="1"/>
  <c r="O14" i="2"/>
  <c r="F14" i="2"/>
  <c r="D16" i="1"/>
  <c r="D15" i="2"/>
  <c r="O16" i="1"/>
  <c r="O15" i="2"/>
  <c r="F15" i="2" s="1"/>
  <c r="F15" i="3" s="1"/>
  <c r="F15" i="5" s="1"/>
  <c r="F15" i="7" s="1"/>
  <c r="F15" i="25" s="1"/>
  <c r="F15" i="26" s="1"/>
  <c r="F15" i="27" s="1"/>
  <c r="F15" i="28" s="1"/>
  <c r="F15" i="29" s="1"/>
  <c r="F15" i="30" s="1"/>
  <c r="F15" i="31" s="1"/>
  <c r="F15" i="32" s="1"/>
  <c r="D17" i="1"/>
  <c r="D16" i="2"/>
  <c r="O17" i="1"/>
  <c r="F17" i="1" s="1"/>
  <c r="O16" i="2"/>
  <c r="O16" i="3"/>
  <c r="D18" i="1"/>
  <c r="D17" i="2"/>
  <c r="O18" i="1"/>
  <c r="F18" i="1"/>
  <c r="X18" i="1" s="1"/>
  <c r="O17" i="2"/>
  <c r="D19" i="1"/>
  <c r="D18" i="2"/>
  <c r="O19" i="1"/>
  <c r="O18" i="2"/>
  <c r="F18" i="2" s="1"/>
  <c r="X18" i="2" s="1"/>
  <c r="D20" i="1"/>
  <c r="D19" i="2"/>
  <c r="D19" i="3"/>
  <c r="D19" i="5" s="1"/>
  <c r="D19" i="7" s="1"/>
  <c r="O20" i="1"/>
  <c r="O19" i="2"/>
  <c r="F19" i="2" s="1"/>
  <c r="D21" i="1"/>
  <c r="D21" i="3" s="1"/>
  <c r="D21" i="5" s="1"/>
  <c r="D21" i="7" s="1"/>
  <c r="D21" i="25" s="1"/>
  <c r="D21" i="26" s="1"/>
  <c r="D21" i="27" s="1"/>
  <c r="D21" i="28" s="1"/>
  <c r="D21" i="29" s="1"/>
  <c r="D21" i="30" s="1"/>
  <c r="D21" i="31" s="1"/>
  <c r="D21" i="32" s="1"/>
  <c r="D20" i="2"/>
  <c r="O21" i="1"/>
  <c r="O20" i="2"/>
  <c r="D22" i="1"/>
  <c r="D22" i="3" s="1"/>
  <c r="D22" i="5"/>
  <c r="D22" i="7" s="1"/>
  <c r="D22" i="25" s="1"/>
  <c r="D22" i="26" s="1"/>
  <c r="D22" i="27" s="1"/>
  <c r="D22" i="28" s="1"/>
  <c r="D22" i="29" s="1"/>
  <c r="D22" i="30" s="1"/>
  <c r="D22" i="31" s="1"/>
  <c r="D22" i="32" s="1"/>
  <c r="D21" i="2"/>
  <c r="O22" i="1"/>
  <c r="F22" i="1"/>
  <c r="O21" i="2"/>
  <c r="F21" i="2"/>
  <c r="D24" i="1"/>
  <c r="D23" i="2"/>
  <c r="O24" i="1"/>
  <c r="O23" i="2"/>
  <c r="D25" i="1"/>
  <c r="D24" i="2"/>
  <c r="D24" i="3" s="1"/>
  <c r="D24" i="5" s="1"/>
  <c r="D24" i="7" s="1"/>
  <c r="O25" i="1"/>
  <c r="O24" i="2"/>
  <c r="F24" i="2" s="1"/>
  <c r="D26" i="1"/>
  <c r="D26" i="3" s="1"/>
  <c r="D26" i="5" s="1"/>
  <c r="D26" i="7" s="1"/>
  <c r="D25" i="2"/>
  <c r="O26" i="1"/>
  <c r="O26" i="3" s="1"/>
  <c r="O26" i="5" s="1"/>
  <c r="O26" i="7" s="1"/>
  <c r="O26" i="25" s="1"/>
  <c r="O25" i="2"/>
  <c r="F25" i="2" s="1"/>
  <c r="D27" i="1"/>
  <c r="D26" i="2"/>
  <c r="O27" i="1"/>
  <c r="O27" i="3" s="1"/>
  <c r="O26" i="2"/>
  <c r="F26" i="2"/>
  <c r="D28" i="1"/>
  <c r="D27" i="2"/>
  <c r="X27" i="2" s="1"/>
  <c r="O28" i="1"/>
  <c r="F28" i="1"/>
  <c r="X28" i="1" s="1"/>
  <c r="O27" i="2"/>
  <c r="D29" i="1"/>
  <c r="D28" i="2"/>
  <c r="D28" i="3" s="1"/>
  <c r="D28" i="5" s="1"/>
  <c r="D28" i="7" s="1"/>
  <c r="D28" i="25" s="1"/>
  <c r="O29" i="1"/>
  <c r="F29" i="1" s="1"/>
  <c r="X29" i="1" s="1"/>
  <c r="O28" i="2"/>
  <c r="F28" i="2" s="1"/>
  <c r="D30" i="1"/>
  <c r="D30" i="3" s="1"/>
  <c r="D29" i="2"/>
  <c r="D29" i="3"/>
  <c r="D29" i="5" s="1"/>
  <c r="D29" i="7" s="1"/>
  <c r="D29" i="25" s="1"/>
  <c r="D29" i="26" s="1"/>
  <c r="D29" i="27" s="1"/>
  <c r="D29" i="28" s="1"/>
  <c r="D29" i="29" s="1"/>
  <c r="D29" i="30" s="1"/>
  <c r="D29" i="31" s="1"/>
  <c r="D29" i="32" s="1"/>
  <c r="O30" i="1"/>
  <c r="F30" i="1"/>
  <c r="O29" i="2"/>
  <c r="F29" i="2"/>
  <c r="D31" i="1"/>
  <c r="D30" i="2"/>
  <c r="D30" i="5"/>
  <c r="D30" i="7" s="1"/>
  <c r="O31" i="1"/>
  <c r="O30" i="2"/>
  <c r="F30" i="2" s="1"/>
  <c r="F30" i="3" s="1"/>
  <c r="F30" i="5" s="1"/>
  <c r="F30" i="7" s="1"/>
  <c r="F30" i="25" s="1"/>
  <c r="F30" i="26" s="1"/>
  <c r="F30" i="27" s="1"/>
  <c r="F30" i="28" s="1"/>
  <c r="F30" i="29" s="1"/>
  <c r="F30" i="30" s="1"/>
  <c r="F30" i="31" s="1"/>
  <c r="F30" i="32" s="1"/>
  <c r="D32" i="1"/>
  <c r="D31" i="2"/>
  <c r="O32" i="1"/>
  <c r="O32" i="3" s="1"/>
  <c r="O32" i="5"/>
  <c r="O32" i="7" s="1"/>
  <c r="O32" i="25" s="1"/>
  <c r="O32" i="26" s="1"/>
  <c r="O32" i="27" s="1"/>
  <c r="O32" i="28" s="1"/>
  <c r="O32" i="29" s="1"/>
  <c r="O32" i="30" s="1"/>
  <c r="O32" i="31" s="1"/>
  <c r="O32" i="32" s="1"/>
  <c r="O31" i="2"/>
  <c r="F31" i="2" s="1"/>
  <c r="D33" i="1"/>
  <c r="D33" i="3" s="1"/>
  <c r="D33" i="5" s="1"/>
  <c r="D33" i="7" s="1"/>
  <c r="D33" i="25" s="1"/>
  <c r="D33" i="26" s="1"/>
  <c r="D33" i="27" s="1"/>
  <c r="D33" i="28" s="1"/>
  <c r="D33" i="29" s="1"/>
  <c r="D33" i="30" s="1"/>
  <c r="D33" i="31" s="1"/>
  <c r="D33" i="32" s="1"/>
  <c r="D32" i="2"/>
  <c r="O33" i="1"/>
  <c r="F33" i="1"/>
  <c r="F33" i="3" s="1"/>
  <c r="D35" i="1"/>
  <c r="D34" i="2"/>
  <c r="B36" i="1"/>
  <c r="B36" i="2"/>
  <c r="C36" i="1"/>
  <c r="C36" i="3" s="1"/>
  <c r="C36" i="2"/>
  <c r="C36" i="5"/>
  <c r="C36" i="7" s="1"/>
  <c r="C36" i="25" s="1"/>
  <c r="C36" i="26" s="1"/>
  <c r="C36" i="27" s="1"/>
  <c r="C36" i="28" s="1"/>
  <c r="C36" i="29" s="1"/>
  <c r="C36" i="30" s="1"/>
  <c r="C36" i="31" s="1"/>
  <c r="C36" i="32" s="1"/>
  <c r="E36" i="1"/>
  <c r="E36" i="2"/>
  <c r="E37" i="2" s="1"/>
  <c r="G36" i="1"/>
  <c r="H36" i="1"/>
  <c r="H37" i="1" s="1"/>
  <c r="H37" i="3" s="1"/>
  <c r="I36" i="1"/>
  <c r="P36" i="1"/>
  <c r="P36" i="3" s="1"/>
  <c r="P36" i="5" s="1"/>
  <c r="P36" i="7" s="1"/>
  <c r="S36" i="1"/>
  <c r="R36" i="1"/>
  <c r="T36" i="1"/>
  <c r="N36" i="1"/>
  <c r="N36" i="3" s="1"/>
  <c r="G36" i="2"/>
  <c r="G36" i="3"/>
  <c r="G36" i="5" s="1"/>
  <c r="G36" i="7" s="1"/>
  <c r="G36" i="25" s="1"/>
  <c r="G36" i="26" s="1"/>
  <c r="G36" i="27" s="1"/>
  <c r="G36" i="28" s="1"/>
  <c r="G36" i="29" s="1"/>
  <c r="G36" i="30" s="1"/>
  <c r="G36" i="31" s="1"/>
  <c r="G36" i="32" s="1"/>
  <c r="H36" i="2"/>
  <c r="H37" i="2"/>
  <c r="N36" i="2"/>
  <c r="P36" i="2"/>
  <c r="Q36" i="2"/>
  <c r="R36" i="2"/>
  <c r="R37" i="2"/>
  <c r="T36" i="2"/>
  <c r="T36" i="3"/>
  <c r="T36" i="5" s="1"/>
  <c r="B1" i="3"/>
  <c r="B1" i="5"/>
  <c r="B1" i="7" s="1"/>
  <c r="B1" i="25" s="1"/>
  <c r="B1" i="26" s="1"/>
  <c r="B1" i="27"/>
  <c r="B1" i="28" s="1"/>
  <c r="B1" i="29" s="1"/>
  <c r="B1" i="30" s="1"/>
  <c r="B1" i="31" s="1"/>
  <c r="B1" i="32" s="1"/>
  <c r="U36" i="33"/>
  <c r="T36" i="33"/>
  <c r="R36" i="33"/>
  <c r="R37" i="33" s="1"/>
  <c r="O37" i="33" s="1"/>
  <c r="Q36" i="33"/>
  <c r="P36" i="33"/>
  <c r="N36" i="33"/>
  <c r="J36" i="33"/>
  <c r="J37" i="33" s="1"/>
  <c r="I36" i="33"/>
  <c r="H36" i="33"/>
  <c r="G36" i="33"/>
  <c r="E36" i="33"/>
  <c r="E37" i="33" s="1"/>
  <c r="C36" i="33"/>
  <c r="B36" i="33"/>
  <c r="B37" i="33" s="1"/>
  <c r="O35" i="33"/>
  <c r="F35" i="33"/>
  <c r="D35" i="33"/>
  <c r="O34" i="33"/>
  <c r="F34" i="33" s="1"/>
  <c r="X34" i="33" s="1"/>
  <c r="D34" i="33"/>
  <c r="O33" i="33"/>
  <c r="F33" i="33" s="1"/>
  <c r="X33" i="33"/>
  <c r="D33" i="33"/>
  <c r="O32" i="33"/>
  <c r="F32" i="33" s="1"/>
  <c r="D32" i="33"/>
  <c r="O31" i="33"/>
  <c r="F31" i="33" s="1"/>
  <c r="D31" i="33"/>
  <c r="O30" i="33"/>
  <c r="F30" i="33"/>
  <c r="D30" i="33"/>
  <c r="O29" i="33"/>
  <c r="F29" i="33" s="1"/>
  <c r="D29" i="33"/>
  <c r="O28" i="33"/>
  <c r="F28" i="33"/>
  <c r="D28" i="33"/>
  <c r="O27" i="33"/>
  <c r="F27" i="33" s="1"/>
  <c r="D27" i="33"/>
  <c r="O26" i="33"/>
  <c r="F26" i="33"/>
  <c r="D26" i="33"/>
  <c r="O25" i="33"/>
  <c r="F25" i="33" s="1"/>
  <c r="D25" i="33"/>
  <c r="O24" i="33"/>
  <c r="F24" i="33"/>
  <c r="D24" i="33"/>
  <c r="O23" i="33"/>
  <c r="F23" i="33" s="1"/>
  <c r="D23" i="33"/>
  <c r="O22" i="33"/>
  <c r="F22" i="33"/>
  <c r="O21" i="33"/>
  <c r="F21" i="33" s="1"/>
  <c r="X21" i="33" s="1"/>
  <c r="D21" i="33"/>
  <c r="O20" i="33"/>
  <c r="F20" i="33" s="1"/>
  <c r="X20" i="33" s="1"/>
  <c r="D20" i="33"/>
  <c r="O19" i="33"/>
  <c r="F19" i="33" s="1"/>
  <c r="X19" i="33" s="1"/>
  <c r="D19" i="33"/>
  <c r="O18" i="33"/>
  <c r="F18" i="33" s="1"/>
  <c r="X18" i="33" s="1"/>
  <c r="D18" i="33"/>
  <c r="O17" i="33"/>
  <c r="F17" i="33" s="1"/>
  <c r="X17" i="33" s="1"/>
  <c r="D17" i="33"/>
  <c r="O16" i="33"/>
  <c r="F16" i="33" s="1"/>
  <c r="X16" i="33" s="1"/>
  <c r="D16" i="33"/>
  <c r="O15" i="33"/>
  <c r="F15" i="33" s="1"/>
  <c r="X15" i="33" s="1"/>
  <c r="D15" i="33"/>
  <c r="O14" i="33"/>
  <c r="F14" i="33" s="1"/>
  <c r="X14" i="33" s="1"/>
  <c r="D14" i="33"/>
  <c r="O13" i="33"/>
  <c r="F13" i="33" s="1"/>
  <c r="X13" i="33" s="1"/>
  <c r="D13" i="33"/>
  <c r="O12" i="33"/>
  <c r="F12" i="33" s="1"/>
  <c r="X12" i="33" s="1"/>
  <c r="D12" i="33"/>
  <c r="O11" i="33"/>
  <c r="F11" i="33" s="1"/>
  <c r="X11" i="33" s="1"/>
  <c r="D11" i="33"/>
  <c r="O10" i="33"/>
  <c r="F10" i="33" s="1"/>
  <c r="X10" i="33" s="1"/>
  <c r="D10" i="33"/>
  <c r="O9" i="33"/>
  <c r="F9" i="33" s="1"/>
  <c r="X9" i="33" s="1"/>
  <c r="D9" i="33"/>
  <c r="U8" i="33"/>
  <c r="U37" i="33" s="1"/>
  <c r="T8" i="33"/>
  <c r="S8" i="33"/>
  <c r="S37" i="33"/>
  <c r="R8" i="33"/>
  <c r="Q8" i="33"/>
  <c r="P8" i="33"/>
  <c r="N8" i="33"/>
  <c r="N37" i="33" s="1"/>
  <c r="M8" i="33"/>
  <c r="L8" i="33"/>
  <c r="K8" i="33"/>
  <c r="J8" i="33"/>
  <c r="I8" i="33"/>
  <c r="I37" i="33"/>
  <c r="H8" i="33"/>
  <c r="G8" i="33"/>
  <c r="E8" i="33"/>
  <c r="C8" i="33"/>
  <c r="B8" i="33"/>
  <c r="O7" i="33"/>
  <c r="F7" i="33" s="1"/>
  <c r="X7" i="33" s="1"/>
  <c r="D7" i="33"/>
  <c r="O6" i="33"/>
  <c r="F6" i="33" s="1"/>
  <c r="X6" i="33" s="1"/>
  <c r="D6" i="33"/>
  <c r="O5" i="33"/>
  <c r="F5" i="33"/>
  <c r="D5" i="33"/>
  <c r="O4" i="33"/>
  <c r="F4" i="33" s="1"/>
  <c r="D4" i="33"/>
  <c r="D8" i="33" s="1"/>
  <c r="O3" i="33"/>
  <c r="F3" i="33"/>
  <c r="D3" i="33"/>
  <c r="O2" i="33"/>
  <c r="F2" i="33" s="1"/>
  <c r="X2" i="33" s="1"/>
  <c r="D2" i="33"/>
  <c r="O1" i="33"/>
  <c r="F1" i="33"/>
  <c r="D1" i="33"/>
  <c r="D23" i="1"/>
  <c r="D34" i="1"/>
  <c r="R36" i="16"/>
  <c r="E8" i="14"/>
  <c r="J8" i="12"/>
  <c r="D2" i="12"/>
  <c r="D2" i="14"/>
  <c r="D2" i="16"/>
  <c r="D3" i="12"/>
  <c r="D3" i="14"/>
  <c r="D3" i="16"/>
  <c r="D8" i="16" s="1"/>
  <c r="O3" i="12"/>
  <c r="F3" i="12"/>
  <c r="O3" i="14"/>
  <c r="F3" i="14"/>
  <c r="X3" i="14" s="1"/>
  <c r="O3" i="16"/>
  <c r="F3" i="16" s="1"/>
  <c r="D4" i="12"/>
  <c r="D4" i="14"/>
  <c r="D4" i="16"/>
  <c r="O4" i="12"/>
  <c r="F4" i="12" s="1"/>
  <c r="O4" i="14"/>
  <c r="F4" i="14" s="1"/>
  <c r="X4" i="14" s="1"/>
  <c r="O4" i="16"/>
  <c r="F4" i="16"/>
  <c r="D5" i="12"/>
  <c r="D5" i="14"/>
  <c r="X5" i="14" s="1"/>
  <c r="D5" i="16"/>
  <c r="O5" i="12"/>
  <c r="F5" i="12" s="1"/>
  <c r="X5" i="12"/>
  <c r="O5" i="14"/>
  <c r="F5" i="14"/>
  <c r="O5" i="16"/>
  <c r="F5" i="16" s="1"/>
  <c r="X5" i="16" s="1"/>
  <c r="D6" i="12"/>
  <c r="D6" i="14"/>
  <c r="X6" i="14" s="1"/>
  <c r="D6" i="16"/>
  <c r="O6" i="12"/>
  <c r="F6" i="12" s="1"/>
  <c r="X6" i="12"/>
  <c r="O6" i="14"/>
  <c r="F6" i="14"/>
  <c r="O6" i="16"/>
  <c r="F6" i="16" s="1"/>
  <c r="X6" i="16" s="1"/>
  <c r="D7" i="12"/>
  <c r="D7" i="14"/>
  <c r="D7" i="16"/>
  <c r="O7" i="12"/>
  <c r="F7" i="12"/>
  <c r="X7" i="12" s="1"/>
  <c r="B8" i="16"/>
  <c r="C8" i="16"/>
  <c r="D1" i="12"/>
  <c r="D8" i="12"/>
  <c r="D1" i="14"/>
  <c r="D1" i="16"/>
  <c r="E8" i="16"/>
  <c r="N8" i="12"/>
  <c r="N37" i="12" s="1"/>
  <c r="G8" i="14"/>
  <c r="I8" i="14"/>
  <c r="Q8" i="14"/>
  <c r="R8" i="14"/>
  <c r="I8" i="16"/>
  <c r="N8" i="16"/>
  <c r="N37" i="16" s="1"/>
  <c r="G8" i="16"/>
  <c r="H8" i="16"/>
  <c r="P8" i="16"/>
  <c r="Q8" i="16"/>
  <c r="R8" i="16"/>
  <c r="R37" i="16" s="1"/>
  <c r="J8" i="16"/>
  <c r="D9" i="12"/>
  <c r="D9" i="14"/>
  <c r="D9" i="16"/>
  <c r="O9" i="12"/>
  <c r="O9" i="14"/>
  <c r="O9" i="16"/>
  <c r="F9" i="16" s="1"/>
  <c r="D10" i="12"/>
  <c r="D10" i="14"/>
  <c r="X10" i="14" s="1"/>
  <c r="D10" i="16"/>
  <c r="O10" i="12"/>
  <c r="O10" i="14"/>
  <c r="F10" i="14"/>
  <c r="D11" i="12"/>
  <c r="D11" i="14"/>
  <c r="D11" i="16"/>
  <c r="O11" i="12"/>
  <c r="F11" i="12"/>
  <c r="O11" i="14"/>
  <c r="F11" i="14"/>
  <c r="X11" i="14" s="1"/>
  <c r="O11" i="16"/>
  <c r="F11" i="16" s="1"/>
  <c r="X11" i="16" s="1"/>
  <c r="D12" i="12"/>
  <c r="D12" i="14"/>
  <c r="X12" i="14" s="1"/>
  <c r="D12" i="16"/>
  <c r="O12" i="12"/>
  <c r="F12" i="12" s="1"/>
  <c r="X12" i="12" s="1"/>
  <c r="O12" i="14"/>
  <c r="F12" i="14"/>
  <c r="O12" i="16"/>
  <c r="F12" i="16" s="1"/>
  <c r="X12" i="16" s="1"/>
  <c r="D13" i="12"/>
  <c r="D13" i="14"/>
  <c r="X13" i="14" s="1"/>
  <c r="D13" i="16"/>
  <c r="O13" i="12"/>
  <c r="F13" i="12" s="1"/>
  <c r="X13" i="12" s="1"/>
  <c r="O13" i="14"/>
  <c r="F13" i="14"/>
  <c r="O13" i="16"/>
  <c r="F13" i="16" s="1"/>
  <c r="X13" i="16" s="1"/>
  <c r="D14" i="12"/>
  <c r="D14" i="14"/>
  <c r="D14" i="16"/>
  <c r="D15" i="12"/>
  <c r="X15" i="12" s="1"/>
  <c r="D15" i="14"/>
  <c r="D15" i="16"/>
  <c r="D36" i="16" s="1"/>
  <c r="O15" i="12"/>
  <c r="F15" i="12"/>
  <c r="O15" i="14"/>
  <c r="O15" i="16"/>
  <c r="F15" i="16"/>
  <c r="D16" i="12"/>
  <c r="D16" i="14"/>
  <c r="X16" i="14" s="1"/>
  <c r="D16" i="16"/>
  <c r="O16" i="12"/>
  <c r="F16" i="12" s="1"/>
  <c r="X16" i="12"/>
  <c r="O16" i="14"/>
  <c r="F16" i="14"/>
  <c r="O16" i="16"/>
  <c r="F16" i="16" s="1"/>
  <c r="D17" i="12"/>
  <c r="D17" i="14"/>
  <c r="D17" i="16"/>
  <c r="O17" i="12"/>
  <c r="F17" i="12"/>
  <c r="O17" i="14"/>
  <c r="O17" i="16"/>
  <c r="F17" i="16" s="1"/>
  <c r="D18" i="12"/>
  <c r="D18" i="14"/>
  <c r="X18" i="14" s="1"/>
  <c r="D18" i="16"/>
  <c r="O18" i="12"/>
  <c r="F18" i="12" s="1"/>
  <c r="X18" i="12" s="1"/>
  <c r="O18" i="14"/>
  <c r="F18" i="14"/>
  <c r="O18" i="16"/>
  <c r="F18" i="16" s="1"/>
  <c r="X18" i="16" s="1"/>
  <c r="D19" i="12"/>
  <c r="D19" i="14"/>
  <c r="X19" i="14" s="1"/>
  <c r="D19" i="16"/>
  <c r="O19" i="12"/>
  <c r="F19" i="12" s="1"/>
  <c r="X19" i="12" s="1"/>
  <c r="O19" i="14"/>
  <c r="F19" i="14"/>
  <c r="O19" i="16"/>
  <c r="F19" i="16" s="1"/>
  <c r="X19" i="16" s="1"/>
  <c r="D20" i="12"/>
  <c r="D20" i="14"/>
  <c r="X20" i="14" s="1"/>
  <c r="D20" i="16"/>
  <c r="O20" i="12"/>
  <c r="F20" i="12" s="1"/>
  <c r="X20" i="12" s="1"/>
  <c r="O20" i="14"/>
  <c r="F20" i="14"/>
  <c r="O20" i="16"/>
  <c r="F20" i="16" s="1"/>
  <c r="X20" i="16" s="1"/>
  <c r="D21" i="12"/>
  <c r="X21" i="12" s="1"/>
  <c r="D21" i="14"/>
  <c r="D21" i="16"/>
  <c r="O21" i="12"/>
  <c r="F21" i="12"/>
  <c r="O21" i="14"/>
  <c r="F21" i="14" s="1"/>
  <c r="O21" i="16"/>
  <c r="F21" i="16" s="1"/>
  <c r="D23" i="12"/>
  <c r="D23" i="14"/>
  <c r="D23" i="16"/>
  <c r="O23" i="12"/>
  <c r="F23" i="12"/>
  <c r="O23" i="14"/>
  <c r="F23" i="14" s="1"/>
  <c r="X23" i="14" s="1"/>
  <c r="O23" i="16"/>
  <c r="F23" i="16" s="1"/>
  <c r="X23" i="16" s="1"/>
  <c r="D24" i="12"/>
  <c r="D24" i="14"/>
  <c r="X24" i="14" s="1"/>
  <c r="D24" i="16"/>
  <c r="O24" i="12"/>
  <c r="F24" i="12" s="1"/>
  <c r="X24" i="12" s="1"/>
  <c r="O24" i="14"/>
  <c r="F24" i="14"/>
  <c r="D25" i="12"/>
  <c r="D25" i="14"/>
  <c r="X25" i="14" s="1"/>
  <c r="D25" i="16"/>
  <c r="O25" i="12"/>
  <c r="F25" i="12"/>
  <c r="O25" i="14"/>
  <c r="F25" i="14"/>
  <c r="O25" i="16"/>
  <c r="F25" i="16" s="1"/>
  <c r="D26" i="12"/>
  <c r="X26" i="12" s="1"/>
  <c r="D26" i="14"/>
  <c r="D26" i="16"/>
  <c r="X26" i="16" s="1"/>
  <c r="O26" i="12"/>
  <c r="F26" i="12"/>
  <c r="O26" i="14"/>
  <c r="F26" i="14" s="1"/>
  <c r="X26" i="14" s="1"/>
  <c r="O26" i="16"/>
  <c r="F26" i="16" s="1"/>
  <c r="D27" i="12"/>
  <c r="D27" i="14"/>
  <c r="D27" i="16"/>
  <c r="O27" i="12"/>
  <c r="F27" i="12"/>
  <c r="O27" i="14"/>
  <c r="F27" i="14" s="1"/>
  <c r="X27" i="14" s="1"/>
  <c r="O27" i="16"/>
  <c r="F27" i="16" s="1"/>
  <c r="X27" i="16" s="1"/>
  <c r="D28" i="12"/>
  <c r="D28" i="14"/>
  <c r="D28" i="16"/>
  <c r="X28" i="16" s="1"/>
  <c r="O28" i="12"/>
  <c r="F28" i="12" s="1"/>
  <c r="O28" i="14"/>
  <c r="F28" i="14" s="1"/>
  <c r="O28" i="16"/>
  <c r="F28" i="16"/>
  <c r="D29" i="12"/>
  <c r="D29" i="14"/>
  <c r="X29" i="14" s="1"/>
  <c r="D29" i="16"/>
  <c r="O29" i="12"/>
  <c r="F29" i="12"/>
  <c r="O29" i="14"/>
  <c r="F29" i="14"/>
  <c r="O29" i="16"/>
  <c r="F29" i="16" s="1"/>
  <c r="D30" i="12"/>
  <c r="X30" i="12" s="1"/>
  <c r="D30" i="14"/>
  <c r="D30" i="16"/>
  <c r="O30" i="12"/>
  <c r="F30" i="12"/>
  <c r="O30" i="14"/>
  <c r="F30" i="14" s="1"/>
  <c r="X30" i="14" s="1"/>
  <c r="O30" i="16"/>
  <c r="F30" i="16" s="1"/>
  <c r="X30" i="16"/>
  <c r="D31" i="12"/>
  <c r="D31" i="14"/>
  <c r="D31" i="16"/>
  <c r="O31" i="12"/>
  <c r="F31" i="12" s="1"/>
  <c r="X31" i="12" s="1"/>
  <c r="O31" i="14"/>
  <c r="F31" i="14"/>
  <c r="O31" i="16"/>
  <c r="F31" i="16" s="1"/>
  <c r="X31" i="16"/>
  <c r="D32" i="12"/>
  <c r="D32" i="14"/>
  <c r="D32" i="16"/>
  <c r="O32" i="12"/>
  <c r="F32" i="12" s="1"/>
  <c r="X32" i="12" s="1"/>
  <c r="O32" i="14"/>
  <c r="F32" i="14" s="1"/>
  <c r="O32" i="16"/>
  <c r="F32" i="16" s="1"/>
  <c r="X32" i="16" s="1"/>
  <c r="D34" i="12"/>
  <c r="D34" i="14"/>
  <c r="X34" i="14" s="1"/>
  <c r="D34" i="16"/>
  <c r="B36" i="16"/>
  <c r="B37" i="16" s="1"/>
  <c r="C36" i="16"/>
  <c r="E36" i="14"/>
  <c r="E37" i="14"/>
  <c r="E36" i="16"/>
  <c r="E37" i="16"/>
  <c r="N36" i="12"/>
  <c r="G36" i="14"/>
  <c r="G37" i="14" s="1"/>
  <c r="G36" i="16"/>
  <c r="I36" i="14"/>
  <c r="I37" i="14"/>
  <c r="I36" i="16"/>
  <c r="J36" i="16"/>
  <c r="N36" i="16"/>
  <c r="P36" i="14"/>
  <c r="Q36" i="14"/>
  <c r="Q36" i="16"/>
  <c r="Q37" i="16" s="1"/>
  <c r="R36" i="14"/>
  <c r="O1" i="12"/>
  <c r="F1" i="12" s="1"/>
  <c r="X1" i="12" s="1"/>
  <c r="O1" i="14"/>
  <c r="F1" i="14"/>
  <c r="O1" i="16"/>
  <c r="F1" i="16"/>
  <c r="O33" i="8"/>
  <c r="F33" i="8" s="1"/>
  <c r="O34" i="8"/>
  <c r="F34" i="8" s="1"/>
  <c r="O35" i="8"/>
  <c r="F35" i="8" s="1"/>
  <c r="X35" i="8" s="1"/>
  <c r="D1" i="10"/>
  <c r="D2" i="10"/>
  <c r="D3" i="10"/>
  <c r="X3" i="10" s="1"/>
  <c r="D4" i="10"/>
  <c r="D5" i="10"/>
  <c r="D6" i="10"/>
  <c r="D7" i="10"/>
  <c r="D9" i="10"/>
  <c r="D10" i="10"/>
  <c r="D11" i="10"/>
  <c r="D12" i="10"/>
  <c r="D13" i="10"/>
  <c r="D15" i="10"/>
  <c r="D16" i="10"/>
  <c r="D17" i="10"/>
  <c r="D31" i="10"/>
  <c r="D18" i="10"/>
  <c r="D19" i="10"/>
  <c r="D20" i="10"/>
  <c r="D23" i="10"/>
  <c r="D24" i="10"/>
  <c r="D25" i="10"/>
  <c r="D26" i="10"/>
  <c r="D27" i="10"/>
  <c r="D28" i="10"/>
  <c r="D29" i="10"/>
  <c r="D30" i="10"/>
  <c r="D32" i="10"/>
  <c r="D34" i="10"/>
  <c r="D14" i="10"/>
  <c r="O3" i="10"/>
  <c r="F3" i="10"/>
  <c r="O4" i="10"/>
  <c r="F4" i="10" s="1"/>
  <c r="X4" i="10" s="1"/>
  <c r="O5" i="10"/>
  <c r="O1" i="10"/>
  <c r="F1" i="10" s="1"/>
  <c r="O6" i="10"/>
  <c r="F6" i="10" s="1"/>
  <c r="X6" i="10" s="1"/>
  <c r="O7" i="10"/>
  <c r="F7" i="10" s="1"/>
  <c r="O15" i="10"/>
  <c r="F15" i="10" s="1"/>
  <c r="X15" i="10" s="1"/>
  <c r="O17" i="10"/>
  <c r="F17" i="10" s="1"/>
  <c r="O31" i="10"/>
  <c r="F31" i="10" s="1"/>
  <c r="X31" i="10" s="1"/>
  <c r="O23" i="10"/>
  <c r="F23" i="10" s="1"/>
  <c r="O11" i="10"/>
  <c r="F11" i="10" s="1"/>
  <c r="X11" i="10" s="1"/>
  <c r="O13" i="10"/>
  <c r="F13" i="10" s="1"/>
  <c r="O16" i="10"/>
  <c r="F16" i="10" s="1"/>
  <c r="O21" i="10"/>
  <c r="F21" i="10" s="1"/>
  <c r="O9" i="10"/>
  <c r="F9" i="10" s="1"/>
  <c r="O10" i="10"/>
  <c r="F10" i="10" s="1"/>
  <c r="X10" i="10"/>
  <c r="O12" i="10"/>
  <c r="F12" i="10"/>
  <c r="O14" i="10"/>
  <c r="F14" i="10"/>
  <c r="O18" i="10"/>
  <c r="F18" i="10" s="1"/>
  <c r="O19" i="10"/>
  <c r="F19" i="10" s="1"/>
  <c r="O20" i="10"/>
  <c r="F20" i="10" s="1"/>
  <c r="O24" i="10"/>
  <c r="O25" i="10"/>
  <c r="F25" i="10"/>
  <c r="X25" i="10" s="1"/>
  <c r="O26" i="10"/>
  <c r="F26" i="10" s="1"/>
  <c r="X26" i="10" s="1"/>
  <c r="O27" i="10"/>
  <c r="F27" i="10" s="1"/>
  <c r="O28" i="10"/>
  <c r="F28" i="10" s="1"/>
  <c r="O29" i="10"/>
  <c r="F29" i="10" s="1"/>
  <c r="O30" i="10"/>
  <c r="F30" i="10" s="1"/>
  <c r="O32" i="10"/>
  <c r="F32" i="10" s="1"/>
  <c r="X32" i="10" s="1"/>
  <c r="U36" i="10"/>
  <c r="U37" i="10" s="1"/>
  <c r="U8" i="10"/>
  <c r="D24" i="20"/>
  <c r="D25" i="20"/>
  <c r="D26" i="20"/>
  <c r="D27" i="20"/>
  <c r="D28" i="20"/>
  <c r="D29" i="20"/>
  <c r="D30" i="20"/>
  <c r="D31" i="20"/>
  <c r="D32" i="20"/>
  <c r="D33" i="20"/>
  <c r="D34" i="20"/>
  <c r="D35" i="20"/>
  <c r="G8" i="20"/>
  <c r="H8" i="20"/>
  <c r="I8" i="20"/>
  <c r="I37" i="20" s="1"/>
  <c r="J8" i="20"/>
  <c r="J37" i="20"/>
  <c r="K8" i="20"/>
  <c r="L8" i="20"/>
  <c r="M8" i="20"/>
  <c r="U8" i="20"/>
  <c r="T8" i="20"/>
  <c r="P8" i="20"/>
  <c r="O8" i="20" s="1"/>
  <c r="E36" i="20"/>
  <c r="I36" i="20"/>
  <c r="J36" i="20"/>
  <c r="D33" i="16"/>
  <c r="D35" i="16"/>
  <c r="X35" i="16" s="1"/>
  <c r="H36" i="16"/>
  <c r="H37" i="16"/>
  <c r="T36" i="16"/>
  <c r="U36" i="16"/>
  <c r="T8" i="16"/>
  <c r="T37" i="16" s="1"/>
  <c r="U8" i="16"/>
  <c r="K8" i="16"/>
  <c r="L8" i="16"/>
  <c r="M8" i="16"/>
  <c r="D33" i="14"/>
  <c r="X33" i="14" s="1"/>
  <c r="D35" i="14"/>
  <c r="J36" i="14"/>
  <c r="S36" i="14"/>
  <c r="S37" i="14" s="1"/>
  <c r="T36" i="14"/>
  <c r="U36" i="14"/>
  <c r="S8" i="14"/>
  <c r="T8" i="14"/>
  <c r="T37" i="14" s="1"/>
  <c r="U8" i="14"/>
  <c r="U37" i="14" s="1"/>
  <c r="P8" i="14"/>
  <c r="P37" i="14" s="1"/>
  <c r="H8" i="14"/>
  <c r="J8" i="14"/>
  <c r="J37" i="14" s="1"/>
  <c r="K8" i="14"/>
  <c r="L8" i="14"/>
  <c r="M8" i="14"/>
  <c r="K8" i="12"/>
  <c r="L8" i="12"/>
  <c r="L37" i="12" s="1"/>
  <c r="M8" i="12"/>
  <c r="T8" i="12"/>
  <c r="T37" i="12" s="1"/>
  <c r="U8" i="12"/>
  <c r="U37" i="12" s="1"/>
  <c r="U36" i="12"/>
  <c r="J36" i="12"/>
  <c r="K36" i="12"/>
  <c r="L36" i="12"/>
  <c r="M36" i="12"/>
  <c r="D33" i="12"/>
  <c r="D35" i="12"/>
  <c r="D33" i="10"/>
  <c r="D35" i="10"/>
  <c r="U8" i="8"/>
  <c r="U37" i="8" s="1"/>
  <c r="W8" i="8"/>
  <c r="D26" i="8"/>
  <c r="D27" i="8"/>
  <c r="D28" i="8"/>
  <c r="D29" i="8"/>
  <c r="D30" i="8"/>
  <c r="D30" i="25"/>
  <c r="D30" i="26" s="1"/>
  <c r="D30" i="27" s="1"/>
  <c r="D30" i="28" s="1"/>
  <c r="D30" i="29" s="1"/>
  <c r="D30" i="30" s="1"/>
  <c r="D30" i="31" s="1"/>
  <c r="D30" i="32" s="1"/>
  <c r="D31" i="8"/>
  <c r="X31" i="8" s="1"/>
  <c r="D32" i="8"/>
  <c r="D33" i="8"/>
  <c r="X33" i="8" s="1"/>
  <c r="D34" i="8"/>
  <c r="D35" i="8"/>
  <c r="D28" i="6"/>
  <c r="D29" i="6"/>
  <c r="D30" i="6"/>
  <c r="D31" i="6"/>
  <c r="D32" i="6"/>
  <c r="X32" i="6"/>
  <c r="D33" i="6"/>
  <c r="D34" i="6"/>
  <c r="D35" i="6"/>
  <c r="V8" i="6"/>
  <c r="W8" i="6"/>
  <c r="W8" i="4"/>
  <c r="W37" i="4"/>
  <c r="U36" i="2"/>
  <c r="U36" i="3"/>
  <c r="V36" i="2"/>
  <c r="V36" i="3"/>
  <c r="V36" i="5" s="1"/>
  <c r="V36" i="7" s="1"/>
  <c r="V36" i="25" s="1"/>
  <c r="V36" i="26" s="1"/>
  <c r="V36" i="27" s="1"/>
  <c r="V36" i="28" s="1"/>
  <c r="V36" i="29" s="1"/>
  <c r="V36" i="30" s="1"/>
  <c r="V36" i="31" s="1"/>
  <c r="V36" i="32" s="1"/>
  <c r="W36" i="2"/>
  <c r="W36" i="3"/>
  <c r="W36" i="5" s="1"/>
  <c r="W36" i="7"/>
  <c r="W36" i="25" s="1"/>
  <c r="W36" i="26" s="1"/>
  <c r="W36" i="27" s="1"/>
  <c r="W36" i="28" s="1"/>
  <c r="W36" i="29" s="1"/>
  <c r="W36" i="30" s="1"/>
  <c r="W36" i="31" s="1"/>
  <c r="W36" i="32" s="1"/>
  <c r="T8" i="2"/>
  <c r="T8" i="3"/>
  <c r="T8" i="5" s="1"/>
  <c r="T8" i="7" s="1"/>
  <c r="T8" i="25" s="1"/>
  <c r="T8" i="26" s="1"/>
  <c r="T8" i="27" s="1"/>
  <c r="T8" i="28" s="1"/>
  <c r="T8" i="29" s="1"/>
  <c r="T8" i="30" s="1"/>
  <c r="T8" i="31" s="1"/>
  <c r="T8" i="32" s="1"/>
  <c r="U8" i="2"/>
  <c r="U8" i="3"/>
  <c r="U8" i="5" s="1"/>
  <c r="U8" i="7"/>
  <c r="U8" i="25" s="1"/>
  <c r="U8" i="26" s="1"/>
  <c r="U8" i="27" s="1"/>
  <c r="U8" i="28" s="1"/>
  <c r="U8" i="29" s="1"/>
  <c r="U8" i="30" s="1"/>
  <c r="U8" i="31" s="1"/>
  <c r="U8" i="32" s="1"/>
  <c r="V8" i="2"/>
  <c r="V8" i="3"/>
  <c r="V8" i="5" s="1"/>
  <c r="V8" i="7" s="1"/>
  <c r="V8" i="25" s="1"/>
  <c r="V8" i="26" s="1"/>
  <c r="V8" i="27" s="1"/>
  <c r="V8" i="28" s="1"/>
  <c r="V8" i="29" s="1"/>
  <c r="V8" i="30" s="1"/>
  <c r="V8" i="31" s="1"/>
  <c r="V8" i="32" s="1"/>
  <c r="W8" i="2"/>
  <c r="W8" i="3"/>
  <c r="W8" i="5" s="1"/>
  <c r="W8" i="7"/>
  <c r="W8" i="25" s="1"/>
  <c r="W8" i="26" s="1"/>
  <c r="W8" i="27" s="1"/>
  <c r="W8" i="28" s="1"/>
  <c r="W8" i="29" s="1"/>
  <c r="W8" i="30" s="1"/>
  <c r="W8" i="31" s="1"/>
  <c r="W8" i="32" s="1"/>
  <c r="J8" i="2"/>
  <c r="J8" i="3"/>
  <c r="J8" i="5" s="1"/>
  <c r="J8" i="7" s="1"/>
  <c r="J8" i="25" s="1"/>
  <c r="J8" i="26" s="1"/>
  <c r="J8" i="27" s="1"/>
  <c r="J8" i="28" s="1"/>
  <c r="J8" i="29" s="1"/>
  <c r="J8" i="30" s="1"/>
  <c r="J8" i="31" s="1"/>
  <c r="J8" i="32" s="1"/>
  <c r="K8" i="2"/>
  <c r="K8" i="3"/>
  <c r="K8" i="5" s="1"/>
  <c r="K8" i="7"/>
  <c r="K8" i="25" s="1"/>
  <c r="K8" i="26" s="1"/>
  <c r="K8" i="27" s="1"/>
  <c r="K8" i="28" s="1"/>
  <c r="K8" i="29" s="1"/>
  <c r="K8" i="30" s="1"/>
  <c r="K8" i="31" s="1"/>
  <c r="K8" i="32" s="1"/>
  <c r="L8" i="2"/>
  <c r="L8" i="3"/>
  <c r="L8" i="5" s="1"/>
  <c r="L8" i="7" s="1"/>
  <c r="L8" i="25" s="1"/>
  <c r="L8" i="26" s="1"/>
  <c r="L8" i="27" s="1"/>
  <c r="L8" i="28" s="1"/>
  <c r="L8" i="29" s="1"/>
  <c r="L8" i="30" s="1"/>
  <c r="L8" i="31" s="1"/>
  <c r="L8" i="32" s="1"/>
  <c r="M8" i="2"/>
  <c r="M8" i="3"/>
  <c r="D32" i="22"/>
  <c r="D33" i="22"/>
  <c r="X33" i="22" s="1"/>
  <c r="D29" i="22"/>
  <c r="X29" i="22"/>
  <c r="D30" i="22"/>
  <c r="X30" i="22"/>
  <c r="D31" i="22"/>
  <c r="X31" i="22"/>
  <c r="O2" i="1"/>
  <c r="O2" i="3"/>
  <c r="O2" i="5" s="1"/>
  <c r="O2" i="7" s="1"/>
  <c r="O2" i="25" s="1"/>
  <c r="O2" i="26" s="1"/>
  <c r="O2" i="27" s="1"/>
  <c r="O2" i="28" s="1"/>
  <c r="O2" i="29" s="1"/>
  <c r="O2" i="30" s="1"/>
  <c r="O2" i="31" s="1"/>
  <c r="O2" i="32" s="1"/>
  <c r="O23" i="1"/>
  <c r="F23" i="1"/>
  <c r="O34" i="1"/>
  <c r="O34" i="3" s="1"/>
  <c r="O34" i="5" s="1"/>
  <c r="O34" i="7" s="1"/>
  <c r="O34" i="25" s="1"/>
  <c r="O34" i="26" s="1"/>
  <c r="O34" i="27" s="1"/>
  <c r="O34" i="28" s="1"/>
  <c r="O34" i="29" s="1"/>
  <c r="O34" i="30" s="1"/>
  <c r="O34" i="31" s="1"/>
  <c r="O34" i="32" s="1"/>
  <c r="F34" i="1"/>
  <c r="O35" i="1"/>
  <c r="F35" i="1" s="1"/>
  <c r="B36" i="22"/>
  <c r="D35" i="22"/>
  <c r="X35" i="22" s="1"/>
  <c r="F34" i="22"/>
  <c r="D34" i="22"/>
  <c r="X34" i="22" s="1"/>
  <c r="F33" i="22"/>
  <c r="F32" i="22"/>
  <c r="X32" i="22" s="1"/>
  <c r="D28" i="22"/>
  <c r="X28" i="22" s="1"/>
  <c r="D26" i="22"/>
  <c r="X26" i="22" s="1"/>
  <c r="D25" i="22"/>
  <c r="X25" i="22" s="1"/>
  <c r="D24" i="22"/>
  <c r="X24" i="22" s="1"/>
  <c r="D23" i="22"/>
  <c r="X23" i="22" s="1"/>
  <c r="D21" i="22"/>
  <c r="X21" i="22" s="1"/>
  <c r="D20" i="22"/>
  <c r="X20" i="22" s="1"/>
  <c r="D19" i="22"/>
  <c r="X19" i="22" s="1"/>
  <c r="D18" i="22"/>
  <c r="X18" i="22" s="1"/>
  <c r="D17" i="22"/>
  <c r="X17" i="22" s="1"/>
  <c r="D16" i="22"/>
  <c r="X16" i="22" s="1"/>
  <c r="D15" i="22"/>
  <c r="X15" i="22" s="1"/>
  <c r="D14" i="22"/>
  <c r="X14" i="22" s="1"/>
  <c r="D13" i="22"/>
  <c r="X13" i="22" s="1"/>
  <c r="D12" i="22"/>
  <c r="X12" i="22" s="1"/>
  <c r="D11" i="22"/>
  <c r="X11" i="22" s="1"/>
  <c r="D10" i="22"/>
  <c r="X10" i="22" s="1"/>
  <c r="D9" i="22"/>
  <c r="X9" i="22" s="1"/>
  <c r="B8" i="22"/>
  <c r="B37" i="22" s="1"/>
  <c r="D7" i="22"/>
  <c r="X7" i="22" s="1"/>
  <c r="D6" i="22"/>
  <c r="D5" i="22"/>
  <c r="D4" i="22"/>
  <c r="X4" i="22"/>
  <c r="D3" i="22"/>
  <c r="X3" i="22"/>
  <c r="O1" i="22"/>
  <c r="F1" i="22"/>
  <c r="D1" i="22"/>
  <c r="U36" i="20"/>
  <c r="T36" i="20"/>
  <c r="T37" i="20"/>
  <c r="S36" i="20"/>
  <c r="R36" i="20"/>
  <c r="Q36" i="20"/>
  <c r="P36" i="20"/>
  <c r="N36" i="20"/>
  <c r="H36" i="20"/>
  <c r="G36" i="20"/>
  <c r="C36" i="20"/>
  <c r="B36" i="20"/>
  <c r="O35" i="20"/>
  <c r="F35" i="20"/>
  <c r="X35" i="20" s="1"/>
  <c r="O34" i="20"/>
  <c r="F34" i="20" s="1"/>
  <c r="O33" i="20"/>
  <c r="F33" i="20" s="1"/>
  <c r="O32" i="20"/>
  <c r="F32" i="20" s="1"/>
  <c r="O31" i="20"/>
  <c r="F31" i="20" s="1"/>
  <c r="X31" i="20" s="1"/>
  <c r="O30" i="20"/>
  <c r="F30" i="20"/>
  <c r="O29" i="20"/>
  <c r="F29" i="20"/>
  <c r="O28" i="20"/>
  <c r="F28" i="20"/>
  <c r="O27" i="20"/>
  <c r="F27" i="20"/>
  <c r="X27" i="20" s="1"/>
  <c r="O26" i="20"/>
  <c r="F26" i="20" s="1"/>
  <c r="O25" i="20"/>
  <c r="F25" i="20" s="1"/>
  <c r="O24" i="20"/>
  <c r="F24" i="20" s="1"/>
  <c r="O23" i="20"/>
  <c r="F23" i="20" s="1"/>
  <c r="D23" i="20"/>
  <c r="O22" i="20"/>
  <c r="F22" i="20"/>
  <c r="X22" i="20" s="1"/>
  <c r="O21" i="20"/>
  <c r="F21" i="20" s="1"/>
  <c r="X21" i="20"/>
  <c r="D21" i="20"/>
  <c r="O20" i="20"/>
  <c r="F20" i="20" s="1"/>
  <c r="D20" i="20"/>
  <c r="O19" i="20"/>
  <c r="F19" i="20"/>
  <c r="D19" i="20"/>
  <c r="X19" i="20" s="1"/>
  <c r="O18" i="20"/>
  <c r="F18" i="20"/>
  <c r="X18" i="20" s="1"/>
  <c r="D18" i="20"/>
  <c r="O17" i="20"/>
  <c r="F17" i="20" s="1"/>
  <c r="X17" i="20" s="1"/>
  <c r="D17" i="20"/>
  <c r="O16" i="20"/>
  <c r="F16" i="20"/>
  <c r="D16" i="20"/>
  <c r="X16" i="20" s="1"/>
  <c r="O15" i="20"/>
  <c r="F15" i="20"/>
  <c r="X15" i="20" s="1"/>
  <c r="D15" i="20"/>
  <c r="O14" i="20"/>
  <c r="F14" i="20" s="1"/>
  <c r="X14" i="20" s="1"/>
  <c r="D14" i="20"/>
  <c r="O13" i="20"/>
  <c r="F13" i="20"/>
  <c r="D13" i="20"/>
  <c r="O12" i="20"/>
  <c r="F12" i="20" s="1"/>
  <c r="D12" i="20"/>
  <c r="O11" i="20"/>
  <c r="F11" i="20"/>
  <c r="D11" i="20"/>
  <c r="O10" i="20"/>
  <c r="D10" i="20"/>
  <c r="O9" i="20"/>
  <c r="F9" i="20" s="1"/>
  <c r="D9" i="20"/>
  <c r="S8" i="20"/>
  <c r="S37" i="20"/>
  <c r="R8" i="20"/>
  <c r="R37" i="20"/>
  <c r="Q8" i="20"/>
  <c r="N8" i="20"/>
  <c r="N37" i="20" s="1"/>
  <c r="E8" i="20"/>
  <c r="C8" i="20"/>
  <c r="C37" i="20" s="1"/>
  <c r="B8" i="20"/>
  <c r="B37" i="20"/>
  <c r="O7" i="20"/>
  <c r="F7" i="20"/>
  <c r="D7" i="20"/>
  <c r="O6" i="20"/>
  <c r="F6" i="20"/>
  <c r="D6" i="20"/>
  <c r="X6" i="20" s="1"/>
  <c r="O5" i="20"/>
  <c r="F5" i="20"/>
  <c r="D5" i="20"/>
  <c r="O4" i="20"/>
  <c r="F4" i="20"/>
  <c r="D4" i="20"/>
  <c r="X4" i="20" s="1"/>
  <c r="O3" i="20"/>
  <c r="F3" i="20"/>
  <c r="D3" i="20"/>
  <c r="O2" i="20"/>
  <c r="F2" i="20"/>
  <c r="D2" i="20"/>
  <c r="O1" i="20"/>
  <c r="F1" i="20" s="1"/>
  <c r="D1" i="20"/>
  <c r="D8" i="20" s="1"/>
  <c r="P36" i="16"/>
  <c r="P37" i="16" s="1"/>
  <c r="O35" i="16"/>
  <c r="F35" i="16"/>
  <c r="O34" i="16"/>
  <c r="F34" i="16"/>
  <c r="X34" i="16" s="1"/>
  <c r="O33" i="16"/>
  <c r="F33" i="16"/>
  <c r="X33" i="16" s="1"/>
  <c r="O24" i="16"/>
  <c r="F24" i="16" s="1"/>
  <c r="X24" i="16" s="1"/>
  <c r="O22" i="16"/>
  <c r="F22" i="16" s="1"/>
  <c r="O14" i="16"/>
  <c r="F14" i="16" s="1"/>
  <c r="X14" i="16" s="1"/>
  <c r="O10" i="16"/>
  <c r="F10" i="16"/>
  <c r="X10" i="16" s="1"/>
  <c r="S8" i="16"/>
  <c r="S37" i="16" s="1"/>
  <c r="O7" i="16"/>
  <c r="F7" i="16"/>
  <c r="O2" i="16"/>
  <c r="F2" i="16" s="1"/>
  <c r="X2" i="16"/>
  <c r="N36" i="14"/>
  <c r="H36" i="14"/>
  <c r="H37" i="14" s="1"/>
  <c r="O35" i="14"/>
  <c r="F35" i="14" s="1"/>
  <c r="X35" i="14" s="1"/>
  <c r="O34" i="14"/>
  <c r="F34" i="14" s="1"/>
  <c r="O33" i="14"/>
  <c r="F33" i="14"/>
  <c r="O22" i="14"/>
  <c r="O14" i="14"/>
  <c r="N8" i="14"/>
  <c r="N37" i="14"/>
  <c r="O7" i="14"/>
  <c r="F7" i="14"/>
  <c r="X7" i="14" s="1"/>
  <c r="O2" i="14"/>
  <c r="F2" i="14" s="1"/>
  <c r="X2" i="14"/>
  <c r="T36" i="12"/>
  <c r="O35" i="12"/>
  <c r="F35" i="12" s="1"/>
  <c r="O34" i="12"/>
  <c r="F34" i="12" s="1"/>
  <c r="X34" i="12"/>
  <c r="O33" i="12"/>
  <c r="F33" i="12"/>
  <c r="X33" i="12" s="1"/>
  <c r="O22" i="12"/>
  <c r="F22" i="12" s="1"/>
  <c r="X22" i="12"/>
  <c r="O14" i="12"/>
  <c r="F14" i="12"/>
  <c r="X14" i="12" s="1"/>
  <c r="O2" i="12"/>
  <c r="F2" i="12" s="1"/>
  <c r="X2" i="12"/>
  <c r="O35" i="10"/>
  <c r="F35" i="10"/>
  <c r="X35" i="10" s="1"/>
  <c r="O34" i="10"/>
  <c r="F34" i="10" s="1"/>
  <c r="X34" i="10" s="1"/>
  <c r="O33" i="10"/>
  <c r="F33" i="10" s="1"/>
  <c r="X33" i="10" s="1"/>
  <c r="O22" i="10"/>
  <c r="F22" i="10"/>
  <c r="O2" i="10"/>
  <c r="F2" i="10"/>
  <c r="O32" i="8"/>
  <c r="F32" i="8"/>
  <c r="X32" i="8" s="1"/>
  <c r="O31" i="8"/>
  <c r="F31" i="8" s="1"/>
  <c r="O30" i="8"/>
  <c r="F30" i="8" s="1"/>
  <c r="O29" i="8"/>
  <c r="F29" i="8" s="1"/>
  <c r="X29" i="8" s="1"/>
  <c r="O28" i="8"/>
  <c r="F28" i="8" s="1"/>
  <c r="O27" i="8"/>
  <c r="F27" i="8" s="1"/>
  <c r="O26" i="8"/>
  <c r="F26" i="8" s="1"/>
  <c r="O25" i="8"/>
  <c r="F25" i="8" s="1"/>
  <c r="X25" i="8" s="1"/>
  <c r="D25" i="8"/>
  <c r="O24" i="8"/>
  <c r="F24" i="8" s="1"/>
  <c r="D24" i="8"/>
  <c r="D24" i="25" s="1"/>
  <c r="D24" i="26" s="1"/>
  <c r="D24" i="27" s="1"/>
  <c r="D24" i="28" s="1"/>
  <c r="D24" i="29" s="1"/>
  <c r="D24" i="30" s="1"/>
  <c r="D24" i="31" s="1"/>
  <c r="D24" i="32" s="1"/>
  <c r="O23" i="8"/>
  <c r="F23" i="8"/>
  <c r="X23" i="8" s="1"/>
  <c r="D23" i="8"/>
  <c r="O22" i="8"/>
  <c r="F22" i="8" s="1"/>
  <c r="O21" i="8"/>
  <c r="F21" i="8" s="1"/>
  <c r="D21" i="8"/>
  <c r="O20" i="8"/>
  <c r="F20" i="8"/>
  <c r="X20" i="8" s="1"/>
  <c r="D20" i="8"/>
  <c r="O19" i="8"/>
  <c r="F19" i="8" s="1"/>
  <c r="D19" i="8"/>
  <c r="O18" i="8"/>
  <c r="F18" i="8"/>
  <c r="D18" i="8"/>
  <c r="O17" i="8"/>
  <c r="F17" i="8" s="1"/>
  <c r="X17" i="8"/>
  <c r="D17" i="8"/>
  <c r="O16" i="8"/>
  <c r="F16" i="8" s="1"/>
  <c r="D16" i="8"/>
  <c r="O15" i="8"/>
  <c r="F15" i="8"/>
  <c r="D15" i="8"/>
  <c r="O14" i="8"/>
  <c r="F14" i="8" s="1"/>
  <c r="X14" i="8"/>
  <c r="D14" i="8"/>
  <c r="O13" i="8"/>
  <c r="F13" i="8" s="1"/>
  <c r="D13" i="8"/>
  <c r="O12" i="8"/>
  <c r="F12" i="8"/>
  <c r="D12" i="8"/>
  <c r="O11" i="8"/>
  <c r="F11" i="8" s="1"/>
  <c r="D11" i="8"/>
  <c r="O10" i="8"/>
  <c r="F10" i="8"/>
  <c r="D10" i="8"/>
  <c r="O9" i="8"/>
  <c r="F9" i="8" s="1"/>
  <c r="D9" i="8"/>
  <c r="O7" i="8"/>
  <c r="F7" i="8"/>
  <c r="D7" i="8"/>
  <c r="X7" i="8"/>
  <c r="O6" i="8"/>
  <c r="F6" i="8"/>
  <c r="D6" i="8"/>
  <c r="O5" i="8"/>
  <c r="F5" i="8" s="1"/>
  <c r="D5" i="8"/>
  <c r="X5" i="8" s="1"/>
  <c r="O4" i="8"/>
  <c r="F4" i="8"/>
  <c r="X4" i="8" s="1"/>
  <c r="D4" i="8"/>
  <c r="O3" i="8"/>
  <c r="F3" i="8" s="1"/>
  <c r="X3" i="8" s="1"/>
  <c r="D3" i="8"/>
  <c r="O2" i="8"/>
  <c r="F2" i="8" s="1"/>
  <c r="D2" i="8"/>
  <c r="X2" i="8" s="1"/>
  <c r="O1" i="8"/>
  <c r="F1" i="8"/>
  <c r="X1" i="8" s="1"/>
  <c r="D1" i="8"/>
  <c r="O35" i="6"/>
  <c r="F35" i="6" s="1"/>
  <c r="X35" i="6" s="1"/>
  <c r="O34" i="6"/>
  <c r="F34" i="6"/>
  <c r="X34" i="6" s="1"/>
  <c r="O33" i="6"/>
  <c r="F33" i="6" s="1"/>
  <c r="X33" i="6" s="1"/>
  <c r="O32" i="6"/>
  <c r="F32" i="6" s="1"/>
  <c r="O31" i="6"/>
  <c r="F31" i="6" s="1"/>
  <c r="O30" i="6"/>
  <c r="F30" i="6" s="1"/>
  <c r="X30" i="6"/>
  <c r="O29" i="6"/>
  <c r="F29" i="6"/>
  <c r="X29" i="6" s="1"/>
  <c r="O28" i="6"/>
  <c r="F28" i="6"/>
  <c r="O27" i="6"/>
  <c r="F27" i="6"/>
  <c r="O26" i="6"/>
  <c r="F26" i="6"/>
  <c r="O25" i="6"/>
  <c r="F25" i="6"/>
  <c r="X25" i="6" s="1"/>
  <c r="O24" i="6"/>
  <c r="F24" i="6"/>
  <c r="X24" i="6" s="1"/>
  <c r="O23" i="6"/>
  <c r="F23" i="6"/>
  <c r="O22" i="6"/>
  <c r="F22" i="6" s="1"/>
  <c r="O21" i="6"/>
  <c r="F21" i="6" s="1"/>
  <c r="X21" i="6" s="1"/>
  <c r="O20" i="6"/>
  <c r="F20" i="6" s="1"/>
  <c r="X20" i="6"/>
  <c r="O19" i="6"/>
  <c r="F19" i="6"/>
  <c r="X19" i="6" s="1"/>
  <c r="O18" i="6"/>
  <c r="F18" i="6"/>
  <c r="O17" i="6"/>
  <c r="F17" i="6"/>
  <c r="X17" i="6" s="1"/>
  <c r="O16" i="6"/>
  <c r="F16" i="6"/>
  <c r="O15" i="6"/>
  <c r="F15" i="6"/>
  <c r="O14" i="6"/>
  <c r="O13" i="6"/>
  <c r="F13" i="6" s="1"/>
  <c r="X13" i="6" s="1"/>
  <c r="O12" i="6"/>
  <c r="F12" i="6" s="1"/>
  <c r="X12" i="6" s="1"/>
  <c r="O11" i="6"/>
  <c r="F11" i="6" s="1"/>
  <c r="O10" i="6"/>
  <c r="F10" i="6" s="1"/>
  <c r="O9" i="6"/>
  <c r="F9" i="6" s="1"/>
  <c r="O7" i="6"/>
  <c r="F7" i="6" s="1"/>
  <c r="X7" i="6"/>
  <c r="O6" i="6"/>
  <c r="F6" i="6"/>
  <c r="O5" i="6"/>
  <c r="O4" i="6"/>
  <c r="F4" i="6" s="1"/>
  <c r="X4" i="6" s="1"/>
  <c r="O3" i="6"/>
  <c r="F3" i="6"/>
  <c r="X3" i="6" s="1"/>
  <c r="O2" i="6"/>
  <c r="F2" i="6" s="1"/>
  <c r="O1" i="6"/>
  <c r="F1" i="6" s="1"/>
  <c r="X1" i="6"/>
  <c r="O35" i="4"/>
  <c r="F35" i="4"/>
  <c r="X35" i="4" s="1"/>
  <c r="O34" i="4"/>
  <c r="F34" i="4" s="1"/>
  <c r="O33" i="4"/>
  <c r="F33" i="4" s="1"/>
  <c r="X33" i="4" s="1"/>
  <c r="O32" i="4"/>
  <c r="F32" i="4"/>
  <c r="X32" i="4" s="1"/>
  <c r="O31" i="4"/>
  <c r="F31" i="4" s="1"/>
  <c r="X31" i="4" s="1"/>
  <c r="O30" i="4"/>
  <c r="F30" i="4" s="1"/>
  <c r="O29" i="4"/>
  <c r="F29" i="4" s="1"/>
  <c r="O28" i="4"/>
  <c r="F28" i="4" s="1"/>
  <c r="O27" i="4"/>
  <c r="F27" i="4" s="1"/>
  <c r="X27" i="4" s="1"/>
  <c r="O26" i="4"/>
  <c r="F26" i="4"/>
  <c r="X26" i="4" s="1"/>
  <c r="O25" i="4"/>
  <c r="F25" i="4" s="1"/>
  <c r="O24" i="4"/>
  <c r="F24" i="4" s="1"/>
  <c r="O23" i="4"/>
  <c r="F23" i="4" s="1"/>
  <c r="X23" i="4" s="1"/>
  <c r="O22" i="4"/>
  <c r="F22" i="4" s="1"/>
  <c r="O21" i="4"/>
  <c r="F21" i="4" s="1"/>
  <c r="X21" i="4" s="1"/>
  <c r="O20" i="4"/>
  <c r="F20" i="4" s="1"/>
  <c r="X20" i="4"/>
  <c r="O19" i="4"/>
  <c r="F19" i="4"/>
  <c r="O18" i="4"/>
  <c r="F18" i="4"/>
  <c r="X18" i="4" s="1"/>
  <c r="O17" i="4"/>
  <c r="F17" i="4"/>
  <c r="O16" i="4"/>
  <c r="F16" i="4"/>
  <c r="X16" i="4" s="1"/>
  <c r="O15" i="4"/>
  <c r="F15" i="4"/>
  <c r="X15" i="4" s="1"/>
  <c r="O14" i="4"/>
  <c r="F14" i="4"/>
  <c r="X14" i="4" s="1"/>
  <c r="O13" i="4"/>
  <c r="F13" i="4" s="1"/>
  <c r="X13" i="4"/>
  <c r="O12" i="4"/>
  <c r="F12" i="4"/>
  <c r="O11" i="4"/>
  <c r="F11" i="4" s="1"/>
  <c r="O10" i="4"/>
  <c r="F10" i="4" s="1"/>
  <c r="X10" i="4" s="1"/>
  <c r="O9" i="4"/>
  <c r="F9" i="4"/>
  <c r="X9" i="4" s="1"/>
  <c r="O8" i="4"/>
  <c r="O7" i="4"/>
  <c r="F7" i="4"/>
  <c r="O6" i="4"/>
  <c r="F6" i="4"/>
  <c r="O5" i="4"/>
  <c r="F5" i="4"/>
  <c r="X5" i="4" s="1"/>
  <c r="O4" i="4"/>
  <c r="F4" i="4"/>
  <c r="X4" i="4" s="1"/>
  <c r="O3" i="4"/>
  <c r="F3" i="4" s="1"/>
  <c r="X3" i="4"/>
  <c r="O2" i="4"/>
  <c r="F2" i="4"/>
  <c r="O1" i="4"/>
  <c r="F1" i="4" s="1"/>
  <c r="X1" i="4"/>
  <c r="T37" i="2"/>
  <c r="S36" i="2"/>
  <c r="P37" i="2"/>
  <c r="O35" i="2"/>
  <c r="F35" i="2"/>
  <c r="F35" i="3" s="1"/>
  <c r="F35" i="5" s="1"/>
  <c r="F35" i="7" s="1"/>
  <c r="D35" i="2"/>
  <c r="O34" i="2"/>
  <c r="F34" i="2"/>
  <c r="X34" i="2" s="1"/>
  <c r="O33" i="2"/>
  <c r="O33" i="3" s="1"/>
  <c r="O33" i="5" s="1"/>
  <c r="O33" i="7" s="1"/>
  <c r="O33" i="25" s="1"/>
  <c r="O33" i="26" s="1"/>
  <c r="O33" i="27" s="1"/>
  <c r="O33" i="28" s="1"/>
  <c r="O33" i="29" s="1"/>
  <c r="O33" i="30" s="1"/>
  <c r="O33" i="31" s="1"/>
  <c r="O33" i="32" s="1"/>
  <c r="F33" i="2"/>
  <c r="X33" i="2" s="1"/>
  <c r="O32" i="2"/>
  <c r="F32" i="2"/>
  <c r="O22" i="2"/>
  <c r="F22" i="2"/>
  <c r="S8" i="2"/>
  <c r="O8" i="2"/>
  <c r="O2" i="2"/>
  <c r="F2" i="2"/>
  <c r="X2" i="2" s="1"/>
  <c r="U37" i="1"/>
  <c r="U37" i="3" s="1"/>
  <c r="U37" i="5" s="1"/>
  <c r="U37" i="7" s="1"/>
  <c r="U37" i="25" s="1"/>
  <c r="U37" i="26" s="1"/>
  <c r="U37" i="27" s="1"/>
  <c r="U37" i="28" s="1"/>
  <c r="Q8" i="1"/>
  <c r="Q8" i="3" s="1"/>
  <c r="Q8" i="5" s="1"/>
  <c r="Q8" i="7" s="1"/>
  <c r="Q8" i="25" s="1"/>
  <c r="Q8" i="26" s="1"/>
  <c r="Q8" i="27" s="1"/>
  <c r="Q8" i="28" s="1"/>
  <c r="Q8" i="29" s="1"/>
  <c r="Q8" i="30" s="1"/>
  <c r="Q8" i="31" s="1"/>
  <c r="Q8" i="32" s="1"/>
  <c r="Q36" i="1"/>
  <c r="F5" i="2"/>
  <c r="H37" i="33"/>
  <c r="E37" i="6"/>
  <c r="E37" i="20"/>
  <c r="Q37" i="4"/>
  <c r="S37" i="4"/>
  <c r="Q37" i="6"/>
  <c r="C37" i="6"/>
  <c r="S37" i="6"/>
  <c r="N37" i="6"/>
  <c r="F5" i="10"/>
  <c r="X5" i="10"/>
  <c r="E37" i="12"/>
  <c r="X28" i="12"/>
  <c r="D8" i="14"/>
  <c r="F17" i="14"/>
  <c r="X17" i="14" s="1"/>
  <c r="X1" i="14"/>
  <c r="C37" i="16"/>
  <c r="G37" i="16"/>
  <c r="X4" i="16"/>
  <c r="C37" i="33"/>
  <c r="P37" i="33"/>
  <c r="O8" i="14"/>
  <c r="F8" i="14" s="1"/>
  <c r="X8" i="14" s="1"/>
  <c r="F14" i="6"/>
  <c r="F9" i="14"/>
  <c r="X9" i="14"/>
  <c r="F16" i="2"/>
  <c r="X16" i="2"/>
  <c r="U37" i="2"/>
  <c r="Q37" i="33"/>
  <c r="F13" i="2"/>
  <c r="X35" i="33"/>
  <c r="X34" i="20"/>
  <c r="F10" i="2"/>
  <c r="L37" i="8"/>
  <c r="G37" i="22"/>
  <c r="H37" i="20"/>
  <c r="X15" i="1"/>
  <c r="F24" i="1"/>
  <c r="X24" i="1"/>
  <c r="T37" i="1"/>
  <c r="T37" i="3" s="1"/>
  <c r="T37" i="5" s="1"/>
  <c r="T37" i="7" s="1"/>
  <c r="T37" i="25" s="1"/>
  <c r="I37" i="1"/>
  <c r="F7" i="1"/>
  <c r="X7" i="1" s="1"/>
  <c r="X7" i="3" s="1"/>
  <c r="F26" i="1"/>
  <c r="F26" i="3"/>
  <c r="F26" i="5" s="1"/>
  <c r="F26" i="7" s="1"/>
  <c r="F26" i="25" s="1"/>
  <c r="F26" i="26" s="1"/>
  <c r="F26" i="27" s="1"/>
  <c r="F26" i="28" s="1"/>
  <c r="F26" i="29" s="1"/>
  <c r="F26" i="30" s="1"/>
  <c r="F26" i="31" s="1"/>
  <c r="F26" i="32" s="1"/>
  <c r="X33" i="1"/>
  <c r="F5" i="1"/>
  <c r="X5" i="1"/>
  <c r="F14" i="1"/>
  <c r="X14" i="1"/>
  <c r="C37" i="1"/>
  <c r="D8" i="1"/>
  <c r="X11" i="12"/>
  <c r="X9" i="16"/>
  <c r="F10" i="20"/>
  <c r="X25" i="12"/>
  <c r="F15" i="14"/>
  <c r="X15" i="14" s="1"/>
  <c r="F32" i="1"/>
  <c r="F32" i="3" s="1"/>
  <c r="F32" i="5" s="1"/>
  <c r="F32" i="7" s="1"/>
  <c r="I37" i="4"/>
  <c r="X7" i="10"/>
  <c r="X32" i="14"/>
  <c r="T37" i="33"/>
  <c r="V37" i="12"/>
  <c r="U37" i="22"/>
  <c r="O36" i="22"/>
  <c r="F36" i="22"/>
  <c r="O8" i="16"/>
  <c r="F10" i="12"/>
  <c r="X10" i="12" s="1"/>
  <c r="Q37" i="20"/>
  <c r="O35" i="3"/>
  <c r="O35" i="5" s="1"/>
  <c r="O35" i="7" s="1"/>
  <c r="O35" i="25" s="1"/>
  <c r="O35" i="26"/>
  <c r="O35" i="27" s="1"/>
  <c r="O35" i="28" s="1"/>
  <c r="O35" i="29" s="1"/>
  <c r="O35" i="30" s="1"/>
  <c r="O35" i="31" s="1"/>
  <c r="O35" i="32" s="1"/>
  <c r="F2" i="1"/>
  <c r="F22" i="14"/>
  <c r="X22" i="14" s="1"/>
  <c r="X2" i="10"/>
  <c r="O8" i="33"/>
  <c r="D36" i="33"/>
  <c r="K37" i="12"/>
  <c r="O22" i="3"/>
  <c r="O22" i="5"/>
  <c r="O22" i="7" s="1"/>
  <c r="O22" i="25" s="1"/>
  <c r="O22" i="26" s="1"/>
  <c r="O22" i="27" s="1"/>
  <c r="O22" i="28" s="1"/>
  <c r="O22" i="29" s="1"/>
  <c r="O22" i="30" s="1"/>
  <c r="O22" i="31"/>
  <c r="O22" i="32" s="1"/>
  <c r="D8" i="2"/>
  <c r="R36" i="3"/>
  <c r="R36" i="5"/>
  <c r="R36" i="7" s="1"/>
  <c r="R36" i="25"/>
  <c r="R36" i="26" s="1"/>
  <c r="R36" i="27" s="1"/>
  <c r="R36" i="28" s="1"/>
  <c r="R36" i="29" s="1"/>
  <c r="R36" i="30" s="1"/>
  <c r="R36" i="31" s="1"/>
  <c r="R36" i="32" s="1"/>
  <c r="F17" i="2"/>
  <c r="X17" i="2" s="1"/>
  <c r="X17" i="3" s="1"/>
  <c r="X17" i="5" s="1"/>
  <c r="X17" i="7" s="1"/>
  <c r="X17" i="25" s="1"/>
  <c r="X17" i="26" s="1"/>
  <c r="X17" i="27" s="1"/>
  <c r="X17" i="28" s="1"/>
  <c r="L36" i="5"/>
  <c r="G37" i="4"/>
  <c r="F32" i="25"/>
  <c r="F32" i="26" s="1"/>
  <c r="F32" i="27" s="1"/>
  <c r="F32" i="28" s="1"/>
  <c r="F32" i="29" s="1"/>
  <c r="F32" i="30" s="1"/>
  <c r="F32" i="31" s="1"/>
  <c r="F32" i="32" s="1"/>
  <c r="O36" i="16"/>
  <c r="R37" i="1"/>
  <c r="X33" i="3"/>
  <c r="F21" i="1"/>
  <c r="X1" i="10"/>
  <c r="G37" i="33"/>
  <c r="N36" i="5"/>
  <c r="N36" i="7" s="1"/>
  <c r="N36" i="25" s="1"/>
  <c r="N36" i="26" s="1"/>
  <c r="N36" i="27" s="1"/>
  <c r="N36" i="28" s="1"/>
  <c r="N36" i="29" s="1"/>
  <c r="N36" i="30" s="1"/>
  <c r="N36" i="31" s="1"/>
  <c r="N36" i="32" s="1"/>
  <c r="C8" i="3"/>
  <c r="C8" i="5" s="1"/>
  <c r="C8" i="7"/>
  <c r="C8" i="25" s="1"/>
  <c r="C8" i="26" s="1"/>
  <c r="C8" i="27" s="1"/>
  <c r="C8" i="28" s="1"/>
  <c r="C8" i="29" s="1"/>
  <c r="C8" i="30" s="1"/>
  <c r="C8" i="31" s="1"/>
  <c r="C8" i="32"/>
  <c r="O7" i="3"/>
  <c r="O7" i="5"/>
  <c r="O7" i="7" s="1"/>
  <c r="O7" i="25" s="1"/>
  <c r="O7" i="26" s="1"/>
  <c r="O7" i="27"/>
  <c r="O7" i="28" s="1"/>
  <c r="O7" i="29" s="1"/>
  <c r="O7" i="30" s="1"/>
  <c r="O7" i="31" s="1"/>
  <c r="O7" i="32" s="1"/>
  <c r="D6" i="3"/>
  <c r="D6" i="5" s="1"/>
  <c r="D6" i="7"/>
  <c r="D6" i="25" s="1"/>
  <c r="D6" i="26" s="1"/>
  <c r="D6" i="27" s="1"/>
  <c r="D6" i="28" s="1"/>
  <c r="D6" i="29" s="1"/>
  <c r="D6" i="30" s="1"/>
  <c r="D6" i="31" s="1"/>
  <c r="D6" i="32" s="1"/>
  <c r="D5" i="3"/>
  <c r="D5" i="5"/>
  <c r="D5" i="7" s="1"/>
  <c r="K37" i="8"/>
  <c r="U37" i="6"/>
  <c r="O13" i="3"/>
  <c r="O13" i="5" s="1"/>
  <c r="F9" i="1"/>
  <c r="X9" i="1"/>
  <c r="D34" i="3"/>
  <c r="X34" i="1"/>
  <c r="X34" i="3" s="1"/>
  <c r="X34" i="5" s="1"/>
  <c r="X34" i="7" s="1"/>
  <c r="X34" i="25" s="1"/>
  <c r="X34" i="26" s="1"/>
  <c r="X34" i="27" s="1"/>
  <c r="X34" i="28" s="1"/>
  <c r="X34" i="29" s="1"/>
  <c r="X34" i="30" s="1"/>
  <c r="X34" i="31" s="1"/>
  <c r="X34" i="32" s="1"/>
  <c r="O17" i="3"/>
  <c r="O17" i="5" s="1"/>
  <c r="O17" i="7" s="1"/>
  <c r="O17" i="25" s="1"/>
  <c r="O17" i="26" s="1"/>
  <c r="O17" i="27" s="1"/>
  <c r="O17" i="28" s="1"/>
  <c r="O17" i="29" s="1"/>
  <c r="O17" i="30"/>
  <c r="O17" i="31" s="1"/>
  <c r="O17" i="32" s="1"/>
  <c r="X17" i="1"/>
  <c r="F20" i="1"/>
  <c r="X34" i="8"/>
  <c r="X25" i="16"/>
  <c r="X4" i="12"/>
  <c r="X3" i="12"/>
  <c r="H37" i="12"/>
  <c r="T37" i="8"/>
  <c r="B37" i="6"/>
  <c r="X22" i="16"/>
  <c r="D13" i="3"/>
  <c r="D13" i="5" s="1"/>
  <c r="D13" i="7" s="1"/>
  <c r="D13" i="25" s="1"/>
  <c r="D13" i="26" s="1"/>
  <c r="D13" i="27" s="1"/>
  <c r="D13" i="28" s="1"/>
  <c r="D13" i="29" s="1"/>
  <c r="D13" i="30" s="1"/>
  <c r="D13" i="31" s="1"/>
  <c r="D13" i="32" s="1"/>
  <c r="D31" i="3"/>
  <c r="D31" i="5"/>
  <c r="D31" i="7" s="1"/>
  <c r="D31" i="25" s="1"/>
  <c r="D31" i="26" s="1"/>
  <c r="D31" i="27" s="1"/>
  <c r="D31" i="28" s="1"/>
  <c r="D31" i="29" s="1"/>
  <c r="D31" i="30" s="1"/>
  <c r="D31" i="31" s="1"/>
  <c r="D31" i="32" s="1"/>
  <c r="O29" i="3"/>
  <c r="O29" i="5" s="1"/>
  <c r="D25" i="3"/>
  <c r="D25" i="5"/>
  <c r="D25" i="7" s="1"/>
  <c r="D25" i="25" s="1"/>
  <c r="D25" i="26" s="1"/>
  <c r="D25" i="27"/>
  <c r="D25" i="28" s="1"/>
  <c r="D25" i="29" s="1"/>
  <c r="D25" i="30" s="1"/>
  <c r="D25" i="31"/>
  <c r="D25" i="32" s="1"/>
  <c r="D20" i="3"/>
  <c r="D20" i="5" s="1"/>
  <c r="D20" i="7" s="1"/>
  <c r="D20" i="25" s="1"/>
  <c r="D20" i="26" s="1"/>
  <c r="D20" i="27" s="1"/>
  <c r="D20" i="28" s="1"/>
  <c r="D20" i="29" s="1"/>
  <c r="D20" i="30" s="1"/>
  <c r="D20" i="31" s="1"/>
  <c r="D20" i="32" s="1"/>
  <c r="D16" i="3"/>
  <c r="D16" i="5" s="1"/>
  <c r="D16" i="7" s="1"/>
  <c r="D16" i="25" s="1"/>
  <c r="D16" i="26"/>
  <c r="D16" i="27" s="1"/>
  <c r="D16" i="28" s="1"/>
  <c r="D16" i="29" s="1"/>
  <c r="D16" i="30" s="1"/>
  <c r="D16" i="31" s="1"/>
  <c r="D16" i="32" s="1"/>
  <c r="D15" i="3"/>
  <c r="D15" i="5"/>
  <c r="D15" i="7" s="1"/>
  <c r="D15" i="25" s="1"/>
  <c r="D15" i="26" s="1"/>
  <c r="D15" i="27"/>
  <c r="D15" i="28" s="1"/>
  <c r="D15" i="29" s="1"/>
  <c r="D15" i="30" s="1"/>
  <c r="D15" i="31" s="1"/>
  <c r="D15" i="32" s="1"/>
  <c r="D7" i="3"/>
  <c r="D7" i="5" s="1"/>
  <c r="D7" i="7"/>
  <c r="D7" i="25" s="1"/>
  <c r="D7" i="26" s="1"/>
  <c r="D7" i="27" s="1"/>
  <c r="D7" i="28"/>
  <c r="D7" i="29" s="1"/>
  <c r="D7" i="30" s="1"/>
  <c r="D7" i="31" s="1"/>
  <c r="D7" i="32" s="1"/>
  <c r="O6" i="3"/>
  <c r="O6" i="5"/>
  <c r="O6" i="7" s="1"/>
  <c r="O5" i="3"/>
  <c r="O5" i="5" s="1"/>
  <c r="O5" i="7" s="1"/>
  <c r="O5" i="25" s="1"/>
  <c r="O5" i="26" s="1"/>
  <c r="O5" i="27" s="1"/>
  <c r="O5" i="28" s="1"/>
  <c r="O5" i="29" s="1"/>
  <c r="O5" i="30" s="1"/>
  <c r="O5" i="31" s="1"/>
  <c r="O5" i="32" s="1"/>
  <c r="O14" i="3"/>
  <c r="O14" i="5"/>
  <c r="O14" i="7" s="1"/>
  <c r="O14" i="25" s="1"/>
  <c r="O14" i="26" s="1"/>
  <c r="O14" i="27" s="1"/>
  <c r="O14" i="28" s="1"/>
  <c r="O14" i="29" s="1"/>
  <c r="O14" i="30" s="1"/>
  <c r="O14" i="31" s="1"/>
  <c r="O14" i="32" s="1"/>
  <c r="D27" i="3"/>
  <c r="D27" i="5" s="1"/>
  <c r="D27" i="7"/>
  <c r="D27" i="25" s="1"/>
  <c r="D27" i="26" s="1"/>
  <c r="D27" i="27" s="1"/>
  <c r="D27" i="28" s="1"/>
  <c r="D27" i="29" s="1"/>
  <c r="D27" i="30" s="1"/>
  <c r="D27" i="31" s="1"/>
  <c r="D27" i="32" s="1"/>
  <c r="D17" i="3"/>
  <c r="D17" i="5"/>
  <c r="D17" i="7" s="1"/>
  <c r="D17" i="25" s="1"/>
  <c r="D17" i="26" s="1"/>
  <c r="D17" i="27" s="1"/>
  <c r="D17" i="28" s="1"/>
  <c r="D17" i="29" s="1"/>
  <c r="D17" i="30" s="1"/>
  <c r="D17" i="31" s="1"/>
  <c r="D17" i="32" s="1"/>
  <c r="D12" i="3"/>
  <c r="D12" i="5" s="1"/>
  <c r="D12" i="7" s="1"/>
  <c r="D12" i="25" s="1"/>
  <c r="D12" i="26"/>
  <c r="D12" i="27" s="1"/>
  <c r="D12" i="28" s="1"/>
  <c r="D12" i="29" s="1"/>
  <c r="D12" i="30" s="1"/>
  <c r="D12" i="31" s="1"/>
  <c r="D12" i="32" s="1"/>
  <c r="O10" i="3"/>
  <c r="O10" i="5"/>
  <c r="O10" i="7" s="1"/>
  <c r="O10" i="25" s="1"/>
  <c r="O10" i="26" s="1"/>
  <c r="O10" i="27"/>
  <c r="O10" i="28" s="1"/>
  <c r="O10" i="29" s="1"/>
  <c r="O10" i="30" s="1"/>
  <c r="O10" i="31" s="1"/>
  <c r="O10" i="32" s="1"/>
  <c r="D4" i="3"/>
  <c r="D4" i="5" s="1"/>
  <c r="D4" i="7"/>
  <c r="D4" i="25" s="1"/>
  <c r="D4" i="26" s="1"/>
  <c r="D4" i="27" s="1"/>
  <c r="D4" i="28"/>
  <c r="D4" i="29" s="1"/>
  <c r="D4" i="30" s="1"/>
  <c r="D4" i="31" s="1"/>
  <c r="D4" i="32" s="1"/>
  <c r="O15" i="3"/>
  <c r="O15" i="5" s="1"/>
  <c r="O15" i="7" s="1"/>
  <c r="O15" i="25" s="1"/>
  <c r="O15" i="26" s="1"/>
  <c r="O15" i="27" s="1"/>
  <c r="O15" i="28" s="1"/>
  <c r="O15" i="29" s="1"/>
  <c r="O15" i="30" s="1"/>
  <c r="O15" i="31" s="1"/>
  <c r="O15" i="32" s="1"/>
  <c r="F35" i="25"/>
  <c r="F35" i="26" s="1"/>
  <c r="F35" i="27" s="1"/>
  <c r="F35" i="28" s="1"/>
  <c r="F35" i="29" s="1"/>
  <c r="F35" i="30" s="1"/>
  <c r="F35" i="31" s="1"/>
  <c r="F35" i="32" s="1"/>
  <c r="X35" i="1"/>
  <c r="P37" i="22"/>
  <c r="O37" i="22" s="1"/>
  <c r="F37" i="22"/>
  <c r="S37" i="22"/>
  <c r="X1" i="22"/>
  <c r="X2" i="22"/>
  <c r="O8" i="22"/>
  <c r="F8" i="22" s="1"/>
  <c r="X6" i="22"/>
  <c r="X5" i="22"/>
  <c r="E37" i="22"/>
  <c r="C37" i="22"/>
  <c r="D8" i="22"/>
  <c r="X8" i="22" s="1"/>
  <c r="X13" i="20"/>
  <c r="X24" i="20"/>
  <c r="X23" i="20"/>
  <c r="U37" i="20"/>
  <c r="X26" i="20"/>
  <c r="X2" i="20"/>
  <c r="X10" i="20"/>
  <c r="X20" i="20"/>
  <c r="X29" i="20"/>
  <c r="X25" i="20"/>
  <c r="X30" i="20"/>
  <c r="X12" i="20"/>
  <c r="X28" i="20"/>
  <c r="X24" i="33"/>
  <c r="X26" i="33"/>
  <c r="X28" i="33"/>
  <c r="X30" i="33"/>
  <c r="X23" i="33"/>
  <c r="X25" i="33"/>
  <c r="X27" i="33"/>
  <c r="X29" i="33"/>
  <c r="X31" i="33"/>
  <c r="X4" i="33"/>
  <c r="X1" i="33"/>
  <c r="X3" i="33"/>
  <c r="X5" i="33"/>
  <c r="F37" i="33"/>
  <c r="F8" i="33"/>
  <c r="X29" i="16"/>
  <c r="X21" i="16"/>
  <c r="X16" i="16"/>
  <c r="O37" i="16"/>
  <c r="X15" i="16"/>
  <c r="I37" i="16"/>
  <c r="Q37" i="14"/>
  <c r="R37" i="14"/>
  <c r="X21" i="14"/>
  <c r="O37" i="14"/>
  <c r="F9" i="12"/>
  <c r="X9" i="12"/>
  <c r="P37" i="12"/>
  <c r="Q37" i="12"/>
  <c r="J37" i="12"/>
  <c r="M37" i="12"/>
  <c r="X17" i="12"/>
  <c r="X29" i="12"/>
  <c r="B37" i="12"/>
  <c r="X19" i="10"/>
  <c r="X13" i="10"/>
  <c r="R37" i="8"/>
  <c r="V37" i="8"/>
  <c r="X13" i="8"/>
  <c r="K36" i="26"/>
  <c r="K36" i="27"/>
  <c r="K36" i="28" s="1"/>
  <c r="K36" i="29" s="1"/>
  <c r="K36" i="30" s="1"/>
  <c r="K36" i="31"/>
  <c r="K36" i="32" s="1"/>
  <c r="X10" i="8"/>
  <c r="X26" i="8"/>
  <c r="H37" i="8"/>
  <c r="P37" i="6"/>
  <c r="J36" i="7"/>
  <c r="J36" i="25"/>
  <c r="J36" i="26" s="1"/>
  <c r="J36" i="27" s="1"/>
  <c r="J36" i="28" s="1"/>
  <c r="J36" i="29"/>
  <c r="J36" i="30" s="1"/>
  <c r="J36" i="31" s="1"/>
  <c r="J36" i="32" s="1"/>
  <c r="X2" i="6"/>
  <c r="O26" i="26"/>
  <c r="O26" i="27" s="1"/>
  <c r="O26" i="28" s="1"/>
  <c r="O26" i="29" s="1"/>
  <c r="O26" i="30" s="1"/>
  <c r="O26" i="31" s="1"/>
  <c r="O26" i="32" s="1"/>
  <c r="H37" i="4"/>
  <c r="H37" i="5"/>
  <c r="H37" i="7" s="1"/>
  <c r="H37" i="25" s="1"/>
  <c r="H37" i="26" s="1"/>
  <c r="H37" i="27" s="1"/>
  <c r="H37" i="28" s="1"/>
  <c r="H37" i="29" s="1"/>
  <c r="H37" i="30" s="1"/>
  <c r="H37" i="31" s="1"/>
  <c r="H37" i="32" s="1"/>
  <c r="O23" i="3"/>
  <c r="O9" i="3"/>
  <c r="O9" i="5"/>
  <c r="O9" i="7" s="1"/>
  <c r="O9" i="25" s="1"/>
  <c r="O9" i="26" s="1"/>
  <c r="O9" i="27" s="1"/>
  <c r="O9" i="28" s="1"/>
  <c r="O9" i="29" s="1"/>
  <c r="O9" i="30" s="1"/>
  <c r="O9" i="31" s="1"/>
  <c r="O9" i="32" s="1"/>
  <c r="O31" i="3"/>
  <c r="O31" i="5" s="1"/>
  <c r="O31" i="7" s="1"/>
  <c r="O31" i="25" s="1"/>
  <c r="O31" i="26" s="1"/>
  <c r="O31" i="27" s="1"/>
  <c r="O31" i="28" s="1"/>
  <c r="O31" i="29" s="1"/>
  <c r="O31" i="30" s="1"/>
  <c r="O31" i="31" s="1"/>
  <c r="O31" i="32" s="1"/>
  <c r="O28" i="3"/>
  <c r="F23" i="2"/>
  <c r="X23" i="2" s="1"/>
  <c r="X23" i="3" s="1"/>
  <c r="X23" i="5" s="1"/>
  <c r="O12" i="3"/>
  <c r="O12" i="5"/>
  <c r="O12" i="7" s="1"/>
  <c r="O12" i="25" s="1"/>
  <c r="O12" i="26" s="1"/>
  <c r="O12" i="27" s="1"/>
  <c r="O12" i="28" s="1"/>
  <c r="O12" i="29" s="1"/>
  <c r="O12" i="30" s="1"/>
  <c r="O12" i="31" s="1"/>
  <c r="O12" i="32" s="1"/>
  <c r="Q37" i="2"/>
  <c r="O24" i="3"/>
  <c r="O24" i="5"/>
  <c r="O24" i="7" s="1"/>
  <c r="O24" i="25"/>
  <c r="O24" i="26" s="1"/>
  <c r="O24" i="27" s="1"/>
  <c r="O24" i="28" s="1"/>
  <c r="O24" i="29"/>
  <c r="O24" i="30" s="1"/>
  <c r="O24" i="31" s="1"/>
  <c r="O24" i="32" s="1"/>
  <c r="X26" i="2"/>
  <c r="F5" i="3"/>
  <c r="F5" i="5" s="1"/>
  <c r="F5" i="7" s="1"/>
  <c r="F5" i="25" s="1"/>
  <c r="F5" i="26" s="1"/>
  <c r="F5" i="27" s="1"/>
  <c r="F5" i="28" s="1"/>
  <c r="F5" i="29" s="1"/>
  <c r="F5" i="30" s="1"/>
  <c r="F5" i="31" s="1"/>
  <c r="F5" i="32" s="1"/>
  <c r="X10" i="2"/>
  <c r="C37" i="2"/>
  <c r="C37" i="3" s="1"/>
  <c r="C37" i="5" s="1"/>
  <c r="C37" i="7" s="1"/>
  <c r="C37" i="25" s="1"/>
  <c r="C37" i="26" s="1"/>
  <c r="C37" i="27" s="1"/>
  <c r="C37" i="28" s="1"/>
  <c r="C37" i="29" s="1"/>
  <c r="C37" i="30" s="1"/>
  <c r="C37" i="31" s="1"/>
  <c r="C37" i="32" s="1"/>
  <c r="D18" i="3"/>
  <c r="D18" i="5" s="1"/>
  <c r="D18" i="7" s="1"/>
  <c r="D18" i="25" s="1"/>
  <c r="D18" i="26" s="1"/>
  <c r="D18" i="27" s="1"/>
  <c r="D18" i="28" s="1"/>
  <c r="D18" i="29" s="1"/>
  <c r="D18" i="30" s="1"/>
  <c r="D18" i="31" s="1"/>
  <c r="D18" i="32" s="1"/>
  <c r="B36" i="3"/>
  <c r="B36" i="5" s="1"/>
  <c r="B36" i="7" s="1"/>
  <c r="B36" i="25" s="1"/>
  <c r="B36" i="26" s="1"/>
  <c r="B36" i="27" s="1"/>
  <c r="B36" i="28" s="1"/>
  <c r="B36" i="29" s="1"/>
  <c r="B36" i="30" s="1"/>
  <c r="B36" i="31" s="1"/>
  <c r="B36" i="32" s="1"/>
  <c r="D26" i="25"/>
  <c r="D26" i="26" s="1"/>
  <c r="D26" i="27" s="1"/>
  <c r="D26" i="28" s="1"/>
  <c r="D26" i="29" s="1"/>
  <c r="D26" i="30" s="1"/>
  <c r="D26" i="31" s="1"/>
  <c r="D26" i="32" s="1"/>
  <c r="X14" i="2"/>
  <c r="D11" i="3"/>
  <c r="D11" i="5"/>
  <c r="D11" i="7" s="1"/>
  <c r="D11" i="25" s="1"/>
  <c r="D11" i="26" s="1"/>
  <c r="D11" i="27" s="1"/>
  <c r="D11" i="28" s="1"/>
  <c r="D11" i="29" s="1"/>
  <c r="D11" i="30" s="1"/>
  <c r="D11" i="31" s="1"/>
  <c r="D11" i="32" s="1"/>
  <c r="D10" i="3"/>
  <c r="D10" i="5" s="1"/>
  <c r="D10" i="7" s="1"/>
  <c r="D10" i="25" s="1"/>
  <c r="D10" i="26"/>
  <c r="D10" i="27" s="1"/>
  <c r="D10" i="28" s="1"/>
  <c r="D10" i="29" s="1"/>
  <c r="D10" i="30" s="1"/>
  <c r="D10" i="31" s="1"/>
  <c r="D10" i="32" s="1"/>
  <c r="D23" i="3"/>
  <c r="D23" i="5"/>
  <c r="D23" i="7" s="1"/>
  <c r="D23" i="25" s="1"/>
  <c r="D23" i="26" s="1"/>
  <c r="D23" i="27"/>
  <c r="D23" i="28" s="1"/>
  <c r="D23" i="29" s="1"/>
  <c r="D23" i="30" s="1"/>
  <c r="D23" i="31" s="1"/>
  <c r="D23" i="32" s="1"/>
  <c r="D1" i="3"/>
  <c r="D1" i="5" s="1"/>
  <c r="D1" i="7"/>
  <c r="D1" i="25" s="1"/>
  <c r="D1" i="26" s="1"/>
  <c r="D1" i="27" s="1"/>
  <c r="D1" i="28"/>
  <c r="D1" i="29" s="1"/>
  <c r="D1" i="30" s="1"/>
  <c r="D1" i="31" s="1"/>
  <c r="D1" i="32" s="1"/>
  <c r="D3" i="3"/>
  <c r="D3" i="5"/>
  <c r="D3" i="7" s="1"/>
  <c r="D3" i="25"/>
  <c r="D3" i="26" s="1"/>
  <c r="D3" i="27" s="1"/>
  <c r="D3" i="28" s="1"/>
  <c r="D3" i="29" s="1"/>
  <c r="D3" i="30" s="1"/>
  <c r="D3" i="31" s="1"/>
  <c r="D3" i="32" s="1"/>
  <c r="X13" i="1"/>
  <c r="X13" i="3" s="1"/>
  <c r="X13" i="5" s="1"/>
  <c r="X13" i="7" s="1"/>
  <c r="X13" i="25" s="1"/>
  <c r="X13" i="26" s="1"/>
  <c r="X13" i="27" s="1"/>
  <c r="X13" i="28" s="1"/>
  <c r="X13" i="29" s="1"/>
  <c r="X13" i="30" s="1"/>
  <c r="X13" i="31" s="1"/>
  <c r="X13" i="32" s="1"/>
  <c r="F13" i="3"/>
  <c r="F13" i="5"/>
  <c r="F13" i="7" s="1"/>
  <c r="F13" i="25" s="1"/>
  <c r="F13" i="26" s="1"/>
  <c r="F13" i="27" s="1"/>
  <c r="F13" i="28" s="1"/>
  <c r="F13" i="29" s="1"/>
  <c r="F13" i="30" s="1"/>
  <c r="F13" i="31" s="1"/>
  <c r="F13" i="32" s="1"/>
  <c r="F27" i="1"/>
  <c r="F31" i="1"/>
  <c r="X31" i="1" s="1"/>
  <c r="X31" i="3" s="1"/>
  <c r="X31" i="5" s="1"/>
  <c r="X31" i="7" s="1"/>
  <c r="X31" i="25" s="1"/>
  <c r="X31" i="26" s="1"/>
  <c r="X31" i="27" s="1"/>
  <c r="F12" i="1"/>
  <c r="O30" i="3"/>
  <c r="F14" i="3"/>
  <c r="O1" i="3"/>
  <c r="O1" i="5"/>
  <c r="O1" i="7" s="1"/>
  <c r="O1" i="25" s="1"/>
  <c r="O1" i="26" s="1"/>
  <c r="O1" i="27" s="1"/>
  <c r="O1" i="28" s="1"/>
  <c r="O1" i="29" s="1"/>
  <c r="O1" i="30" s="1"/>
  <c r="O1" i="31" s="1"/>
  <c r="O1" i="32" s="1"/>
  <c r="P37" i="1"/>
  <c r="F3" i="25"/>
  <c r="F3" i="26" s="1"/>
  <c r="F3" i="27" s="1"/>
  <c r="F3" i="28" s="1"/>
  <c r="F3" i="29" s="1"/>
  <c r="F3" i="30" s="1"/>
  <c r="F3" i="31" s="1"/>
  <c r="F3" i="32" s="1"/>
  <c r="X3" i="1"/>
  <c r="X3" i="3" s="1"/>
  <c r="X3" i="5" s="1"/>
  <c r="X3" i="7" s="1"/>
  <c r="X3" i="25" s="1"/>
  <c r="X3" i="26" s="1"/>
  <c r="X3" i="27" s="1"/>
  <c r="X3" i="28" s="1"/>
  <c r="F4" i="1"/>
  <c r="P8" i="3"/>
  <c r="P8" i="5" s="1"/>
  <c r="P8" i="7"/>
  <c r="P8" i="25" s="1"/>
  <c r="P8" i="26" s="1"/>
  <c r="P8" i="27" s="1"/>
  <c r="P8" i="28"/>
  <c r="P8" i="29" s="1"/>
  <c r="P8" i="30" s="1"/>
  <c r="P8" i="31" s="1"/>
  <c r="P8" i="32" s="1"/>
  <c r="X22" i="1"/>
  <c r="F16" i="1"/>
  <c r="F16" i="3"/>
  <c r="F16" i="5" s="1"/>
  <c r="F16" i="7" s="1"/>
  <c r="F16" i="25" s="1"/>
  <c r="F16" i="26" s="1"/>
  <c r="F16" i="27" s="1"/>
  <c r="F16" i="28" s="1"/>
  <c r="F16" i="29" s="1"/>
  <c r="F16" i="30" s="1"/>
  <c r="F16" i="31" s="1"/>
  <c r="F16" i="32" s="1"/>
  <c r="X11" i="1"/>
  <c r="O11" i="3"/>
  <c r="O11" i="5"/>
  <c r="O11" i="7" s="1"/>
  <c r="O11" i="25"/>
  <c r="O11" i="26" s="1"/>
  <c r="O11" i="27" s="1"/>
  <c r="O11" i="28" s="1"/>
  <c r="O11" i="29" s="1"/>
  <c r="O11" i="30" s="1"/>
  <c r="O11" i="31" s="1"/>
  <c r="O11" i="32" s="1"/>
  <c r="F10" i="3"/>
  <c r="F10" i="5" s="1"/>
  <c r="F10" i="7" s="1"/>
  <c r="F10" i="25" s="1"/>
  <c r="F10" i="26"/>
  <c r="X23" i="1"/>
  <c r="F23" i="3"/>
  <c r="X21" i="1"/>
  <c r="X30" i="1"/>
  <c r="F19" i="1"/>
  <c r="X19" i="1" s="1"/>
  <c r="X19" i="3" s="1"/>
  <c r="X6" i="1"/>
  <c r="D8" i="3"/>
  <c r="B37" i="2"/>
  <c r="F24" i="3"/>
  <c r="F24" i="5" s="1"/>
  <c r="F24" i="7" s="1"/>
  <c r="F24" i="25" s="1"/>
  <c r="F24" i="26" s="1"/>
  <c r="F24" i="27" s="1"/>
  <c r="F24" i="28" s="1"/>
  <c r="F24" i="29" s="1"/>
  <c r="F24" i="30" s="1"/>
  <c r="F24" i="31" s="1"/>
  <c r="F24" i="32" s="1"/>
  <c r="X24" i="2"/>
  <c r="X24" i="3"/>
  <c r="X24" i="5" s="1"/>
  <c r="X24" i="7"/>
  <c r="O21" i="3"/>
  <c r="O21" i="5"/>
  <c r="O21" i="7" s="1"/>
  <c r="O21" i="25"/>
  <c r="O21" i="26" s="1"/>
  <c r="O21" i="27" s="1"/>
  <c r="O21" i="28" s="1"/>
  <c r="O21" i="29" s="1"/>
  <c r="O21" i="30" s="1"/>
  <c r="O21" i="31" s="1"/>
  <c r="O21" i="32" s="1"/>
  <c r="S8" i="3"/>
  <c r="S8" i="5" s="1"/>
  <c r="S8" i="7" s="1"/>
  <c r="S8" i="25" s="1"/>
  <c r="S8" i="26"/>
  <c r="S8" i="27" s="1"/>
  <c r="S8" i="28" s="1"/>
  <c r="S8" i="29" s="1"/>
  <c r="S8" i="30"/>
  <c r="S8" i="31" s="1"/>
  <c r="S8" i="32" s="1"/>
  <c r="F8" i="2"/>
  <c r="X8" i="2"/>
  <c r="X25" i="2"/>
  <c r="X22" i="2"/>
  <c r="F22" i="3"/>
  <c r="X11" i="2"/>
  <c r="F11" i="3"/>
  <c r="F11" i="5" s="1"/>
  <c r="F11" i="7" s="1"/>
  <c r="F11" i="25" s="1"/>
  <c r="F11" i="26" s="1"/>
  <c r="F11" i="27" s="1"/>
  <c r="F11" i="28" s="1"/>
  <c r="F11" i="29" s="1"/>
  <c r="F11" i="30" s="1"/>
  <c r="F11" i="31" s="1"/>
  <c r="F11" i="32" s="1"/>
  <c r="F27" i="2"/>
  <c r="F21" i="3"/>
  <c r="F21" i="5"/>
  <c r="F21" i="7" s="1"/>
  <c r="F21" i="25" s="1"/>
  <c r="F21" i="26" s="1"/>
  <c r="F21" i="27"/>
  <c r="F21" i="28" s="1"/>
  <c r="F21" i="29" s="1"/>
  <c r="F21" i="30" s="1"/>
  <c r="F21" i="31"/>
  <c r="F21" i="32" s="1"/>
  <c r="X21" i="2"/>
  <c r="X21" i="3" s="1"/>
  <c r="F19" i="3"/>
  <c r="F19" i="5" s="1"/>
  <c r="X19" i="2"/>
  <c r="O19" i="3"/>
  <c r="O19" i="5" s="1"/>
  <c r="O19" i="7" s="1"/>
  <c r="O19" i="25" s="1"/>
  <c r="O19" i="26" s="1"/>
  <c r="O19" i="27" s="1"/>
  <c r="O19" i="28" s="1"/>
  <c r="O19" i="29" s="1"/>
  <c r="O19" i="30" s="1"/>
  <c r="O19" i="31" s="1"/>
  <c r="O19" i="32" s="1"/>
  <c r="X18" i="3"/>
  <c r="F18" i="3"/>
  <c r="F18" i="5" s="1"/>
  <c r="X12" i="2"/>
  <c r="O36" i="2"/>
  <c r="F36" i="2" s="1"/>
  <c r="F9" i="2"/>
  <c r="X9" i="2" s="1"/>
  <c r="X29" i="2"/>
  <c r="F28" i="3"/>
  <c r="F28" i="5" s="1"/>
  <c r="F28" i="7" s="1"/>
  <c r="F28" i="25" s="1"/>
  <c r="F28" i="26" s="1"/>
  <c r="F28" i="27" s="1"/>
  <c r="F28" i="28" s="1"/>
  <c r="F28" i="29" s="1"/>
  <c r="F28" i="30" s="1"/>
  <c r="F28" i="31" s="1"/>
  <c r="F28" i="32" s="1"/>
  <c r="X28" i="2"/>
  <c r="X28" i="3"/>
  <c r="X28" i="5" s="1"/>
  <c r="X15" i="2"/>
  <c r="X15" i="3" s="1"/>
  <c r="X15" i="5" s="1"/>
  <c r="X15" i="7" s="1"/>
  <c r="X15" i="25" s="1"/>
  <c r="X15" i="26" s="1"/>
  <c r="X15" i="27" s="1"/>
  <c r="X15" i="28" s="1"/>
  <c r="X15" i="29" s="1"/>
  <c r="X15" i="30" s="1"/>
  <c r="X15" i="31" s="1"/>
  <c r="X15" i="32" s="1"/>
  <c r="X6" i="2"/>
  <c r="X6" i="3"/>
  <c r="X6" i="5" s="1"/>
  <c r="F6" i="3"/>
  <c r="I37" i="2"/>
  <c r="I37" i="3" s="1"/>
  <c r="I37" i="5" s="1"/>
  <c r="I37" i="7" s="1"/>
  <c r="I37" i="25" s="1"/>
  <c r="I37" i="26" s="1"/>
  <c r="H36" i="3"/>
  <c r="H36" i="5" s="1"/>
  <c r="H36" i="7"/>
  <c r="H36" i="25" s="1"/>
  <c r="H36" i="26" s="1"/>
  <c r="H36" i="27" s="1"/>
  <c r="H36" i="28" s="1"/>
  <c r="H36" i="29" s="1"/>
  <c r="H36" i="30" s="1"/>
  <c r="H36" i="31" s="1"/>
  <c r="H36" i="32" s="1"/>
  <c r="X16" i="1"/>
  <c r="X16" i="3"/>
  <c r="G37" i="1"/>
  <c r="X1" i="1"/>
  <c r="X1" i="3"/>
  <c r="X1" i="5" s="1"/>
  <c r="X1" i="7"/>
  <c r="X1" i="25" s="1"/>
  <c r="X1" i="26" s="1"/>
  <c r="X1" i="27" s="1"/>
  <c r="X1" i="28" s="1"/>
  <c r="B37" i="4"/>
  <c r="C37" i="4"/>
  <c r="G37" i="2"/>
  <c r="X9" i="3"/>
  <c r="X9" i="5" s="1"/>
  <c r="X9" i="7" s="1"/>
  <c r="X9" i="25" s="1"/>
  <c r="X9" i="26" s="1"/>
  <c r="X9" i="27" s="1"/>
  <c r="X9" i="28" s="1"/>
  <c r="X9" i="29" s="1"/>
  <c r="X9" i="30" s="1"/>
  <c r="N37" i="4"/>
  <c r="O30" i="5"/>
  <c r="O30" i="7" s="1"/>
  <c r="O30" i="25"/>
  <c r="O30" i="26" s="1"/>
  <c r="O30" i="27" s="1"/>
  <c r="O30" i="28" s="1"/>
  <c r="O30" i="29" s="1"/>
  <c r="O30" i="30" s="1"/>
  <c r="O30" i="31" s="1"/>
  <c r="O30" i="32" s="1"/>
  <c r="X22" i="4"/>
  <c r="F22" i="5"/>
  <c r="F22" i="7"/>
  <c r="F22" i="25" s="1"/>
  <c r="X11" i="4"/>
  <c r="X30" i="4"/>
  <c r="X25" i="4"/>
  <c r="O16" i="5"/>
  <c r="O16" i="7"/>
  <c r="O16" i="25" s="1"/>
  <c r="O16" i="26" s="1"/>
  <c r="O16" i="27" s="1"/>
  <c r="O16" i="28" s="1"/>
  <c r="O16" i="29" s="1"/>
  <c r="O16" i="30" s="1"/>
  <c r="O16" i="31" s="1"/>
  <c r="O16" i="32" s="1"/>
  <c r="X24" i="4"/>
  <c r="X21" i="5"/>
  <c r="X21" i="7" s="1"/>
  <c r="X21" i="25" s="1"/>
  <c r="X21" i="26" s="1"/>
  <c r="X21" i="27" s="1"/>
  <c r="X21" i="28" s="1"/>
  <c r="X21" i="29" s="1"/>
  <c r="X21" i="30" s="1"/>
  <c r="X21" i="31" s="1"/>
  <c r="X21" i="32" s="1"/>
  <c r="X17" i="4"/>
  <c r="X28" i="4"/>
  <c r="X28" i="7"/>
  <c r="X28" i="25" s="1"/>
  <c r="X28" i="26" s="1"/>
  <c r="X28" i="27" s="1"/>
  <c r="O28" i="5"/>
  <c r="O28" i="7"/>
  <c r="O28" i="25" s="1"/>
  <c r="O28" i="26"/>
  <c r="O28" i="27" s="1"/>
  <c r="O28" i="28"/>
  <c r="O28" i="29" s="1"/>
  <c r="O28" i="30" s="1"/>
  <c r="O28" i="31" s="1"/>
  <c r="O28" i="32" s="1"/>
  <c r="O29" i="7"/>
  <c r="O29" i="25" s="1"/>
  <c r="O29" i="26" s="1"/>
  <c r="O29" i="27" s="1"/>
  <c r="O29" i="28" s="1"/>
  <c r="O29" i="29" s="1"/>
  <c r="O29" i="30" s="1"/>
  <c r="O29" i="31" s="1"/>
  <c r="O29" i="32" s="1"/>
  <c r="X6" i="4"/>
  <c r="F6" i="5"/>
  <c r="F6" i="7" s="1"/>
  <c r="X19" i="4"/>
  <c r="P37" i="4"/>
  <c r="O37" i="4" s="1"/>
  <c r="O23" i="5"/>
  <c r="O23" i="7" s="1"/>
  <c r="O23" i="25" s="1"/>
  <c r="O23" i="26" s="1"/>
  <c r="O23" i="27" s="1"/>
  <c r="O23" i="28" s="1"/>
  <c r="O23" i="29" s="1"/>
  <c r="O23" i="30" s="1"/>
  <c r="O23" i="31" s="1"/>
  <c r="O23" i="32" s="1"/>
  <c r="F8" i="4"/>
  <c r="F37" i="4"/>
  <c r="X4" i="2"/>
  <c r="O4" i="3"/>
  <c r="O4" i="5" s="1"/>
  <c r="O4" i="7"/>
  <c r="O4" i="25" s="1"/>
  <c r="O4" i="26" s="1"/>
  <c r="O4" i="27" s="1"/>
  <c r="O4" i="28" s="1"/>
  <c r="O4" i="29" s="1"/>
  <c r="O4" i="30" s="1"/>
  <c r="O4" i="31" s="1"/>
  <c r="O4" i="32" s="1"/>
  <c r="R37" i="3"/>
  <c r="R37" i="5"/>
  <c r="X31" i="2"/>
  <c r="X26" i="6"/>
  <c r="X22" i="6"/>
  <c r="X31" i="6"/>
  <c r="X15" i="6"/>
  <c r="X9" i="6"/>
  <c r="F5" i="6"/>
  <c r="O8" i="6"/>
  <c r="X28" i="6"/>
  <c r="X16" i="6"/>
  <c r="X11" i="6"/>
  <c r="X27" i="6"/>
  <c r="F19" i="7"/>
  <c r="F19" i="25" s="1"/>
  <c r="F19" i="26"/>
  <c r="F19" i="27" s="1"/>
  <c r="F19" i="28"/>
  <c r="F19" i="29" s="1"/>
  <c r="F19" i="30" s="1"/>
  <c r="F19" i="31" s="1"/>
  <c r="F19" i="32" s="1"/>
  <c r="X18" i="6"/>
  <c r="F18" i="7"/>
  <c r="F18" i="25" s="1"/>
  <c r="F18" i="26" s="1"/>
  <c r="F18" i="27" s="1"/>
  <c r="F18" i="28" s="1"/>
  <c r="F18" i="29" s="1"/>
  <c r="F18" i="30" s="1"/>
  <c r="F18" i="31" s="1"/>
  <c r="F18" i="32" s="1"/>
  <c r="X6" i="6"/>
  <c r="F8" i="6"/>
  <c r="R37" i="6"/>
  <c r="O37" i="6"/>
  <c r="N37" i="8"/>
  <c r="C37" i="8"/>
  <c r="D5" i="25"/>
  <c r="D5" i="26" s="1"/>
  <c r="D5" i="27"/>
  <c r="D5" i="28" s="1"/>
  <c r="D5" i="29" s="1"/>
  <c r="D5" i="30" s="1"/>
  <c r="D5" i="31" s="1"/>
  <c r="D5" i="32" s="1"/>
  <c r="D36" i="8"/>
  <c r="B37" i="8"/>
  <c r="D8" i="8"/>
  <c r="X11" i="8"/>
  <c r="X27" i="8"/>
  <c r="G37" i="8"/>
  <c r="X19" i="8"/>
  <c r="Q37" i="8"/>
  <c r="X6" i="8"/>
  <c r="F6" i="25"/>
  <c r="F6" i="26" s="1"/>
  <c r="F6" i="27" s="1"/>
  <c r="F6" i="28" s="1"/>
  <c r="F6" i="29" s="1"/>
  <c r="F6" i="30" s="1"/>
  <c r="F6" i="31" s="1"/>
  <c r="F6" i="32" s="1"/>
  <c r="O6" i="25"/>
  <c r="O6" i="26" s="1"/>
  <c r="O6" i="27" s="1"/>
  <c r="O6" i="28" s="1"/>
  <c r="O6" i="29" s="1"/>
  <c r="O6" i="30" s="1"/>
  <c r="O6" i="31" s="1"/>
  <c r="O6" i="32" s="1"/>
  <c r="O8" i="8"/>
  <c r="F8" i="8" s="1"/>
  <c r="X30" i="8"/>
  <c r="X22" i="8"/>
  <c r="F22" i="26"/>
  <c r="F22" i="27" s="1"/>
  <c r="F22" i="28" s="1"/>
  <c r="F22" i="29" s="1"/>
  <c r="F22" i="30" s="1"/>
  <c r="F22" i="31" s="1"/>
  <c r="F22" i="32" s="1"/>
  <c r="X28" i="8"/>
  <c r="X24" i="8"/>
  <c r="X21" i="8"/>
  <c r="X18" i="8"/>
  <c r="X15" i="8"/>
  <c r="O36" i="8"/>
  <c r="F36" i="8" s="1"/>
  <c r="X36" i="8" s="1"/>
  <c r="X12" i="8"/>
  <c r="X9" i="8"/>
  <c r="X16" i="8"/>
  <c r="I37" i="8"/>
  <c r="X8" i="8"/>
  <c r="P37" i="8"/>
  <c r="P36" i="25"/>
  <c r="P36" i="26" s="1"/>
  <c r="P36" i="27"/>
  <c r="P36" i="28" s="1"/>
  <c r="P36" i="29" s="1"/>
  <c r="P36" i="30" s="1"/>
  <c r="P36" i="31" s="1"/>
  <c r="P36" i="32" s="1"/>
  <c r="X21" i="10"/>
  <c r="F8" i="10"/>
  <c r="F24" i="10"/>
  <c r="X24" i="10" s="1"/>
  <c r="X30" i="10"/>
  <c r="X22" i="10"/>
  <c r="X16" i="10"/>
  <c r="X29" i="10"/>
  <c r="X28" i="10"/>
  <c r="X27" i="10"/>
  <c r="X20" i="10"/>
  <c r="X9" i="10"/>
  <c r="R37" i="10"/>
  <c r="X23" i="10"/>
  <c r="F36" i="10"/>
  <c r="F37" i="10" s="1"/>
  <c r="X18" i="10"/>
  <c r="X17" i="10"/>
  <c r="X12" i="10"/>
  <c r="I37" i="10"/>
  <c r="I8" i="26"/>
  <c r="I8" i="27" s="1"/>
  <c r="I8" i="28" s="1"/>
  <c r="I8" i="29" s="1"/>
  <c r="I8" i="30" s="1"/>
  <c r="I8" i="31" s="1"/>
  <c r="I8" i="32" s="1"/>
  <c r="D36" i="10"/>
  <c r="B37" i="10"/>
  <c r="X17" i="29" l="1"/>
  <c r="X17" i="30" s="1"/>
  <c r="X17" i="31" s="1"/>
  <c r="X17" i="32" s="1"/>
  <c r="X36" i="10"/>
  <c r="X6" i="7"/>
  <c r="X6" i="25" s="1"/>
  <c r="X6" i="26" s="1"/>
  <c r="X6" i="27" s="1"/>
  <c r="X6" i="28" s="1"/>
  <c r="X6" i="29" s="1"/>
  <c r="X6" i="30" s="1"/>
  <c r="X6" i="31" s="1"/>
  <c r="X6" i="32" s="1"/>
  <c r="X18" i="5"/>
  <c r="X18" i="7" s="1"/>
  <c r="X18" i="25" s="1"/>
  <c r="X18" i="26" s="1"/>
  <c r="X18" i="27" s="1"/>
  <c r="X18" i="28" s="1"/>
  <c r="X18" i="29" s="1"/>
  <c r="X18" i="30" s="1"/>
  <c r="X18" i="31" s="1"/>
  <c r="X18" i="32" s="1"/>
  <c r="X24" i="25"/>
  <c r="X24" i="26" s="1"/>
  <c r="X24" i="27" s="1"/>
  <c r="X24" i="28" s="1"/>
  <c r="X24" i="29" s="1"/>
  <c r="X24" i="30" s="1"/>
  <c r="X24" i="31" s="1"/>
  <c r="X24" i="32" s="1"/>
  <c r="F23" i="5"/>
  <c r="F23" i="7" s="1"/>
  <c r="F23" i="25" s="1"/>
  <c r="F23" i="26" s="1"/>
  <c r="F23" i="27" s="1"/>
  <c r="F23" i="28" s="1"/>
  <c r="F23" i="29" s="1"/>
  <c r="F23" i="30" s="1"/>
  <c r="F23" i="31" s="1"/>
  <c r="F23" i="32" s="1"/>
  <c r="F10" i="27"/>
  <c r="F10" i="28" s="1"/>
  <c r="F10" i="29" s="1"/>
  <c r="F10" i="30" s="1"/>
  <c r="F10" i="31" s="1"/>
  <c r="F10" i="32" s="1"/>
  <c r="P37" i="3"/>
  <c r="P37" i="5" s="1"/>
  <c r="P37" i="7" s="1"/>
  <c r="P37" i="25" s="1"/>
  <c r="F14" i="5"/>
  <c r="F14" i="7" s="1"/>
  <c r="F14" i="25" s="1"/>
  <c r="F14" i="26" s="1"/>
  <c r="F14" i="27" s="1"/>
  <c r="X27" i="1"/>
  <c r="X27" i="3" s="1"/>
  <c r="X27" i="5" s="1"/>
  <c r="X27" i="7" s="1"/>
  <c r="X27" i="25" s="1"/>
  <c r="X27" i="26" s="1"/>
  <c r="X27" i="27" s="1"/>
  <c r="X27" i="28" s="1"/>
  <c r="X27" i="29" s="1"/>
  <c r="X27" i="30" s="1"/>
  <c r="X27" i="31" s="1"/>
  <c r="X27" i="32" s="1"/>
  <c r="F27" i="3"/>
  <c r="F27" i="5" s="1"/>
  <c r="F27" i="7" s="1"/>
  <c r="F27" i="25" s="1"/>
  <c r="F27" i="26" s="1"/>
  <c r="F27" i="27" s="1"/>
  <c r="F27" i="28" s="1"/>
  <c r="F27" i="29" s="1"/>
  <c r="F27" i="30" s="1"/>
  <c r="F27" i="31" s="1"/>
  <c r="F27" i="32" s="1"/>
  <c r="F17" i="3"/>
  <c r="F17" i="5" s="1"/>
  <c r="F17" i="7" s="1"/>
  <c r="F17" i="25" s="1"/>
  <c r="F17" i="26" s="1"/>
  <c r="F17" i="27" s="1"/>
  <c r="F17" i="28" s="1"/>
  <c r="F17" i="29" s="1"/>
  <c r="F17" i="30" s="1"/>
  <c r="F17" i="31" s="1"/>
  <c r="F17" i="32" s="1"/>
  <c r="X20" i="1"/>
  <c r="F20" i="3"/>
  <c r="F20" i="5" s="1"/>
  <c r="F20" i="7" s="1"/>
  <c r="F20" i="25" s="1"/>
  <c r="F20" i="26" s="1"/>
  <c r="F20" i="27" s="1"/>
  <c r="F20" i="28" s="1"/>
  <c r="F20" i="29" s="1"/>
  <c r="F20" i="30" s="1"/>
  <c r="F20" i="31" s="1"/>
  <c r="F20" i="32" s="1"/>
  <c r="X33" i="5"/>
  <c r="X33" i="7" s="1"/>
  <c r="X33" i="25" s="1"/>
  <c r="X33" i="26" s="1"/>
  <c r="X33" i="27" s="1"/>
  <c r="X33" i="28" s="1"/>
  <c r="X33" i="29" s="1"/>
  <c r="X33" i="30" s="1"/>
  <c r="F37" i="14"/>
  <c r="X29" i="3"/>
  <c r="X29" i="5" s="1"/>
  <c r="X29" i="7" s="1"/>
  <c r="X29" i="25" s="1"/>
  <c r="X29" i="26" s="1"/>
  <c r="X29" i="27" s="1"/>
  <c r="X29" i="28" s="1"/>
  <c r="X29" i="29" s="1"/>
  <c r="X29" i="30" s="1"/>
  <c r="X29" i="31" s="1"/>
  <c r="X29" i="32" s="1"/>
  <c r="X29" i="4"/>
  <c r="X7" i="4"/>
  <c r="X7" i="5" s="1"/>
  <c r="X7" i="7" s="1"/>
  <c r="X7" i="25" s="1"/>
  <c r="X7" i="26" s="1"/>
  <c r="X7" i="27" s="1"/>
  <c r="X7" i="28" s="1"/>
  <c r="X5" i="6"/>
  <c r="D37" i="1"/>
  <c r="O37" i="8"/>
  <c r="F37" i="8" s="1"/>
  <c r="R37" i="7"/>
  <c r="R37" i="25" s="1"/>
  <c r="R37" i="26" s="1"/>
  <c r="R37" i="27" s="1"/>
  <c r="R37" i="28" s="1"/>
  <c r="R37" i="29" s="1"/>
  <c r="R37" i="30" s="1"/>
  <c r="R37" i="31" s="1"/>
  <c r="R37" i="32" s="1"/>
  <c r="X16" i="5"/>
  <c r="X16" i="7" s="1"/>
  <c r="X16" i="25" s="1"/>
  <c r="X16" i="26" s="1"/>
  <c r="X16" i="27" s="1"/>
  <c r="X16" i="28" s="1"/>
  <c r="X16" i="29" s="1"/>
  <c r="X16" i="30" s="1"/>
  <c r="X16" i="31" s="1"/>
  <c r="X16" i="32" s="1"/>
  <c r="X19" i="5"/>
  <c r="X19" i="7" s="1"/>
  <c r="X19" i="25" s="1"/>
  <c r="X19" i="26" s="1"/>
  <c r="X19" i="27" s="1"/>
  <c r="X19" i="28" s="1"/>
  <c r="X19" i="29" s="1"/>
  <c r="X19" i="30" s="1"/>
  <c r="X19" i="31" s="1"/>
  <c r="X19" i="32" s="1"/>
  <c r="X22" i="3"/>
  <c r="X22" i="5" s="1"/>
  <c r="X22" i="7" s="1"/>
  <c r="X22" i="25" s="1"/>
  <c r="X22" i="26" s="1"/>
  <c r="X22" i="27" s="1"/>
  <c r="X22" i="28" s="1"/>
  <c r="X22" i="29" s="1"/>
  <c r="X22" i="30" s="1"/>
  <c r="X22" i="31" s="1"/>
  <c r="X22" i="32" s="1"/>
  <c r="F37" i="6"/>
  <c r="D37" i="8"/>
  <c r="X37" i="8" s="1"/>
  <c r="O36" i="4"/>
  <c r="F36" i="4" s="1"/>
  <c r="G37" i="3"/>
  <c r="G37" i="5" s="1"/>
  <c r="G37" i="7" s="1"/>
  <c r="G37" i="25" s="1"/>
  <c r="G37" i="26" s="1"/>
  <c r="G37" i="27" s="1"/>
  <c r="G37" i="28" s="1"/>
  <c r="G37" i="29" s="1"/>
  <c r="G37" i="30" s="1"/>
  <c r="X11" i="3"/>
  <c r="X11" i="5" s="1"/>
  <c r="X11" i="7" s="1"/>
  <c r="X11" i="25" s="1"/>
  <c r="X11" i="26" s="1"/>
  <c r="X11" i="27" s="1"/>
  <c r="X11" i="28" s="1"/>
  <c r="X11" i="29" s="1"/>
  <c r="X11" i="30" s="1"/>
  <c r="X4" i="1"/>
  <c r="X4" i="3" s="1"/>
  <c r="X4" i="5" s="1"/>
  <c r="X4" i="7" s="1"/>
  <c r="X4" i="25" s="1"/>
  <c r="X4" i="26" s="1"/>
  <c r="X4" i="27" s="1"/>
  <c r="X4" i="28" s="1"/>
  <c r="X4" i="29" s="1"/>
  <c r="X4" i="30" s="1"/>
  <c r="X4" i="31" s="1"/>
  <c r="X4" i="32" s="1"/>
  <c r="F4" i="3"/>
  <c r="F4" i="5" s="1"/>
  <c r="F4" i="7" s="1"/>
  <c r="F4" i="25" s="1"/>
  <c r="F4" i="26" s="1"/>
  <c r="F4" i="27" s="1"/>
  <c r="F4" i="28" s="1"/>
  <c r="F4" i="29" s="1"/>
  <c r="F4" i="30" s="1"/>
  <c r="F4" i="31" s="1"/>
  <c r="F4" i="32" s="1"/>
  <c r="X12" i="1"/>
  <c r="X12" i="3" s="1"/>
  <c r="F12" i="3"/>
  <c r="F12" i="5" s="1"/>
  <c r="F12" i="7" s="1"/>
  <c r="F12" i="25" s="1"/>
  <c r="F12" i="26" s="1"/>
  <c r="F12" i="27" s="1"/>
  <c r="F12" i="28" s="1"/>
  <c r="F12" i="29" s="1"/>
  <c r="F12" i="30" s="1"/>
  <c r="F12" i="31" s="1"/>
  <c r="F12" i="32" s="1"/>
  <c r="F8" i="1"/>
  <c r="F8" i="3" s="1"/>
  <c r="F8" i="5" s="1"/>
  <c r="F8" i="7" s="1"/>
  <c r="F8" i="25" s="1"/>
  <c r="F8" i="26" s="1"/>
  <c r="F2" i="3"/>
  <c r="F2" i="5" s="1"/>
  <c r="F2" i="7" s="1"/>
  <c r="F2" i="25" s="1"/>
  <c r="F2" i="26" s="1"/>
  <c r="F2" i="27" s="1"/>
  <c r="F2" i="28" s="1"/>
  <c r="F2" i="29" s="1"/>
  <c r="F2" i="30" s="1"/>
  <c r="F2" i="31" s="1"/>
  <c r="F2" i="32" s="1"/>
  <c r="S36" i="3"/>
  <c r="S36" i="5" s="1"/>
  <c r="S36" i="7" s="1"/>
  <c r="S36" i="25" s="1"/>
  <c r="S36" i="26" s="1"/>
  <c r="S36" i="27" s="1"/>
  <c r="S36" i="28" s="1"/>
  <c r="S36" i="29" s="1"/>
  <c r="S36" i="30" s="1"/>
  <c r="S36" i="31" s="1"/>
  <c r="S36" i="32" s="1"/>
  <c r="S37" i="2"/>
  <c r="D37" i="33"/>
  <c r="X37" i="33" s="1"/>
  <c r="X8" i="33"/>
  <c r="R8" i="7"/>
  <c r="R8" i="25" s="1"/>
  <c r="R8" i="26" s="1"/>
  <c r="R8" i="27" s="1"/>
  <c r="R8" i="28" s="1"/>
  <c r="R8" i="29" s="1"/>
  <c r="R8" i="30" s="1"/>
  <c r="R8" i="31" s="1"/>
  <c r="R8" i="32" s="1"/>
  <c r="F36" i="20"/>
  <c r="X35" i="12"/>
  <c r="O36" i="12"/>
  <c r="D36" i="12"/>
  <c r="O20" i="3"/>
  <c r="O20" i="5" s="1"/>
  <c r="O20" i="7" s="1"/>
  <c r="O20" i="25" s="1"/>
  <c r="O20" i="26" s="1"/>
  <c r="O20" i="27" s="1"/>
  <c r="O20" i="28" s="1"/>
  <c r="O20" i="29" s="1"/>
  <c r="O20" i="30" s="1"/>
  <c r="O20" i="31" s="1"/>
  <c r="O20" i="32" s="1"/>
  <c r="F20" i="2"/>
  <c r="X20" i="2" s="1"/>
  <c r="D36" i="6"/>
  <c r="F31" i="3"/>
  <c r="F31" i="5" s="1"/>
  <c r="F31" i="7" s="1"/>
  <c r="F31" i="25" s="1"/>
  <c r="F31" i="26" s="1"/>
  <c r="F31" i="27" s="1"/>
  <c r="F31" i="28" s="1"/>
  <c r="F31" i="29" s="1"/>
  <c r="F31" i="30" s="1"/>
  <c r="F31" i="31" s="1"/>
  <c r="F31" i="32" s="1"/>
  <c r="F29" i="3"/>
  <c r="F29" i="5" s="1"/>
  <c r="F29" i="7" s="1"/>
  <c r="F29" i="25" s="1"/>
  <c r="F29" i="26" s="1"/>
  <c r="F29" i="27" s="1"/>
  <c r="F29" i="28" s="1"/>
  <c r="F29" i="29" s="1"/>
  <c r="F29" i="30" s="1"/>
  <c r="F29" i="31" s="1"/>
  <c r="F29" i="32" s="1"/>
  <c r="F9" i="3"/>
  <c r="F9" i="5" s="1"/>
  <c r="F9" i="7" s="1"/>
  <c r="F9" i="25" s="1"/>
  <c r="F9" i="26" s="1"/>
  <c r="F9" i="27" s="1"/>
  <c r="F9" i="28" s="1"/>
  <c r="F9" i="29" s="1"/>
  <c r="F9" i="30" s="1"/>
  <c r="F9" i="31" s="1"/>
  <c r="F9" i="32" s="1"/>
  <c r="X30" i="2"/>
  <c r="X30" i="3" s="1"/>
  <c r="X30" i="5" s="1"/>
  <c r="X30" i="7" s="1"/>
  <c r="X30" i="25" s="1"/>
  <c r="X30" i="26" s="1"/>
  <c r="X30" i="27" s="1"/>
  <c r="X30" i="28" s="1"/>
  <c r="X30" i="29" s="1"/>
  <c r="X30" i="30" s="1"/>
  <c r="X30" i="31" s="1"/>
  <c r="X30" i="32" s="1"/>
  <c r="D36" i="2"/>
  <c r="X26" i="1"/>
  <c r="X26" i="3" s="1"/>
  <c r="X26" i="5" s="1"/>
  <c r="X26" i="7" s="1"/>
  <c r="X26" i="25" s="1"/>
  <c r="X26" i="26" s="1"/>
  <c r="X26" i="27" s="1"/>
  <c r="X26" i="28" s="1"/>
  <c r="X26" i="29" s="1"/>
  <c r="X26" i="30" s="1"/>
  <c r="X26" i="31" s="1"/>
  <c r="X26" i="32" s="1"/>
  <c r="E36" i="3"/>
  <c r="E36" i="5" s="1"/>
  <c r="E36" i="7" s="1"/>
  <c r="E36" i="25" s="1"/>
  <c r="E36" i="26" s="1"/>
  <c r="E36" i="27" s="1"/>
  <c r="E36" i="28" s="1"/>
  <c r="E36" i="29" s="1"/>
  <c r="E36" i="30" s="1"/>
  <c r="E36" i="31" s="1"/>
  <c r="E36" i="32" s="1"/>
  <c r="X1" i="20"/>
  <c r="N37" i="1"/>
  <c r="O8" i="10"/>
  <c r="D36" i="14"/>
  <c r="X14" i="3"/>
  <c r="X14" i="5" s="1"/>
  <c r="X14" i="7" s="1"/>
  <c r="X14" i="25" s="1"/>
  <c r="O36" i="1"/>
  <c r="O36" i="14"/>
  <c r="F36" i="14" s="1"/>
  <c r="F14" i="14"/>
  <c r="X14" i="14" s="1"/>
  <c r="X3" i="20"/>
  <c r="X7" i="20"/>
  <c r="O36" i="20"/>
  <c r="U36" i="5"/>
  <c r="U36" i="7" s="1"/>
  <c r="U36" i="25" s="1"/>
  <c r="U36" i="26" s="1"/>
  <c r="U36" i="27" s="1"/>
  <c r="U36" i="28" s="1"/>
  <c r="U36" i="29" s="1"/>
  <c r="U36" i="30" s="1"/>
  <c r="U36" i="31" s="1"/>
  <c r="U36" i="32" s="1"/>
  <c r="X14" i="10"/>
  <c r="X28" i="14"/>
  <c r="X28" i="28" s="1"/>
  <c r="X28" i="29" s="1"/>
  <c r="X28" i="30" s="1"/>
  <c r="X28" i="31" s="1"/>
  <c r="X28" i="32" s="1"/>
  <c r="X27" i="12"/>
  <c r="J37" i="16"/>
  <c r="D37" i="16"/>
  <c r="T36" i="7"/>
  <c r="T36" i="25" s="1"/>
  <c r="T36" i="26" s="1"/>
  <c r="T36" i="27" s="1"/>
  <c r="T36" i="28" s="1"/>
  <c r="T36" i="29" s="1"/>
  <c r="T36" i="30" s="1"/>
  <c r="T36" i="31" s="1"/>
  <c r="T36" i="32" s="1"/>
  <c r="D35" i="3"/>
  <c r="D35" i="5" s="1"/>
  <c r="D35" i="7" s="1"/>
  <c r="D35" i="25" s="1"/>
  <c r="D35" i="26" s="1"/>
  <c r="D35" i="27" s="1"/>
  <c r="D35" i="28" s="1"/>
  <c r="D35" i="29" s="1"/>
  <c r="D35" i="30" s="1"/>
  <c r="D35" i="31" s="1"/>
  <c r="D35" i="32" s="1"/>
  <c r="D32" i="3"/>
  <c r="D32" i="5" s="1"/>
  <c r="D32" i="7" s="1"/>
  <c r="D32" i="25" s="1"/>
  <c r="D32" i="26" s="1"/>
  <c r="D32" i="27" s="1"/>
  <c r="D32" i="28" s="1"/>
  <c r="D32" i="29" s="1"/>
  <c r="D32" i="30" s="1"/>
  <c r="D32" i="31" s="1"/>
  <c r="D32" i="32" s="1"/>
  <c r="X32" i="1"/>
  <c r="D28" i="26"/>
  <c r="D28" i="27" s="1"/>
  <c r="D28" i="28" s="1"/>
  <c r="D28" i="29" s="1"/>
  <c r="D28" i="30" s="1"/>
  <c r="D28" i="31" s="1"/>
  <c r="D28" i="32" s="1"/>
  <c r="S37" i="12"/>
  <c r="O37" i="12" s="1"/>
  <c r="O8" i="12"/>
  <c r="F8" i="12" s="1"/>
  <c r="X8" i="12" s="1"/>
  <c r="F36" i="12"/>
  <c r="I37" i="12"/>
  <c r="F37" i="12" s="1"/>
  <c r="T37" i="10"/>
  <c r="T37" i="26" s="1"/>
  <c r="T37" i="27" s="1"/>
  <c r="T37" i="28" s="1"/>
  <c r="T37" i="29" s="1"/>
  <c r="T37" i="30" s="1"/>
  <c r="T37" i="31" s="1"/>
  <c r="T37" i="32" s="1"/>
  <c r="E37" i="4"/>
  <c r="L37" i="7"/>
  <c r="L37" i="25" s="1"/>
  <c r="O13" i="7"/>
  <c r="O13" i="25" s="1"/>
  <c r="O13" i="26" s="1"/>
  <c r="O13" i="27" s="1"/>
  <c r="O13" i="28" s="1"/>
  <c r="O13" i="29" s="1"/>
  <c r="O13" i="30" s="1"/>
  <c r="O13" i="31" s="1"/>
  <c r="O13" i="32" s="1"/>
  <c r="D36" i="20"/>
  <c r="D37" i="20" s="1"/>
  <c r="U37" i="16"/>
  <c r="F37" i="16" s="1"/>
  <c r="F36" i="16"/>
  <c r="X36" i="16" s="1"/>
  <c r="X31" i="14"/>
  <c r="X31" i="28" s="1"/>
  <c r="X31" i="29" s="1"/>
  <c r="X31" i="30" s="1"/>
  <c r="X31" i="31" s="1"/>
  <c r="X31" i="32" s="1"/>
  <c r="X17" i="16"/>
  <c r="F8" i="16"/>
  <c r="X8" i="16" s="1"/>
  <c r="F33" i="5"/>
  <c r="F33" i="7" s="1"/>
  <c r="F33" i="25" s="1"/>
  <c r="F33" i="26" s="1"/>
  <c r="F33" i="27" s="1"/>
  <c r="F33" i="28" s="1"/>
  <c r="F33" i="29" s="1"/>
  <c r="F33" i="30" s="1"/>
  <c r="F33" i="31" s="1"/>
  <c r="F33" i="32" s="1"/>
  <c r="O27" i="5"/>
  <c r="O27" i="7" s="1"/>
  <c r="O27" i="25" s="1"/>
  <c r="O27" i="26" s="1"/>
  <c r="O27" i="27" s="1"/>
  <c r="O27" i="28" s="1"/>
  <c r="O27" i="29" s="1"/>
  <c r="O27" i="30" s="1"/>
  <c r="O27" i="31" s="1"/>
  <c r="O27" i="32" s="1"/>
  <c r="F25" i="1"/>
  <c r="O25" i="3"/>
  <c r="O25" i="5" s="1"/>
  <c r="O25" i="7" s="1"/>
  <c r="O25" i="25" s="1"/>
  <c r="O25" i="26" s="1"/>
  <c r="O25" i="27" s="1"/>
  <c r="O25" i="28" s="1"/>
  <c r="O25" i="29" s="1"/>
  <c r="O25" i="30" s="1"/>
  <c r="O25" i="31" s="1"/>
  <c r="O25" i="32" s="1"/>
  <c r="E8" i="3"/>
  <c r="E8" i="5" s="1"/>
  <c r="E8" i="7" s="1"/>
  <c r="E8" i="25" s="1"/>
  <c r="E8" i="26" s="1"/>
  <c r="E8" i="27" s="1"/>
  <c r="E8" i="28" s="1"/>
  <c r="E8" i="29" s="1"/>
  <c r="E8" i="30" s="1"/>
  <c r="E8" i="31" s="1"/>
  <c r="E8" i="32" s="1"/>
  <c r="E37" i="1"/>
  <c r="E37" i="3" s="1"/>
  <c r="E37" i="5" s="1"/>
  <c r="E37" i="7" s="1"/>
  <c r="E37" i="25" s="1"/>
  <c r="B8" i="3"/>
  <c r="B8" i="5" s="1"/>
  <c r="B8" i="7" s="1"/>
  <c r="B8" i="25" s="1"/>
  <c r="B8" i="26" s="1"/>
  <c r="B8" i="27" s="1"/>
  <c r="B8" i="28" s="1"/>
  <c r="B8" i="29" s="1"/>
  <c r="B8" i="30" s="1"/>
  <c r="B8" i="31" s="1"/>
  <c r="B8" i="32" s="1"/>
  <c r="B37" i="1"/>
  <c r="B37" i="3" s="1"/>
  <c r="B37" i="5" s="1"/>
  <c r="B37" i="7" s="1"/>
  <c r="B37" i="25" s="1"/>
  <c r="B37" i="26" s="1"/>
  <c r="B37" i="27" s="1"/>
  <c r="B37" i="28" s="1"/>
  <c r="B37" i="29" s="1"/>
  <c r="B37" i="30" s="1"/>
  <c r="B37" i="31" s="1"/>
  <c r="B37" i="32" s="1"/>
  <c r="X2" i="1"/>
  <c r="X2" i="3" s="1"/>
  <c r="X12" i="4"/>
  <c r="D36" i="4"/>
  <c r="X2" i="4"/>
  <c r="X23" i="6"/>
  <c r="X23" i="7" s="1"/>
  <c r="X23" i="25" s="1"/>
  <c r="X23" i="26" s="1"/>
  <c r="X23" i="27" s="1"/>
  <c r="X23" i="28" s="1"/>
  <c r="X23" i="29" s="1"/>
  <c r="X23" i="30" s="1"/>
  <c r="X23" i="31" s="1"/>
  <c r="X23" i="32" s="1"/>
  <c r="D8" i="6"/>
  <c r="M37" i="5"/>
  <c r="M37" i="7" s="1"/>
  <c r="M37" i="25" s="1"/>
  <c r="M37" i="26" s="1"/>
  <c r="M37" i="27" s="1"/>
  <c r="M37" i="28" s="1"/>
  <c r="M37" i="29" s="1"/>
  <c r="M37" i="30" s="1"/>
  <c r="M37" i="31" s="1"/>
  <c r="M37" i="32" s="1"/>
  <c r="K37" i="25"/>
  <c r="K37" i="26" s="1"/>
  <c r="K37" i="27" s="1"/>
  <c r="K37" i="28" s="1"/>
  <c r="K37" i="29" s="1"/>
  <c r="K37" i="30" s="1"/>
  <c r="K37" i="31" s="1"/>
  <c r="K37" i="32" s="1"/>
  <c r="Q36" i="3"/>
  <c r="Q36" i="5" s="1"/>
  <c r="Q36" i="7" s="1"/>
  <c r="Q36" i="25" s="1"/>
  <c r="Q36" i="26" s="1"/>
  <c r="Q36" i="27" s="1"/>
  <c r="Q36" i="28" s="1"/>
  <c r="Q36" i="29" s="1"/>
  <c r="Q36" i="30" s="1"/>
  <c r="Q36" i="31" s="1"/>
  <c r="Q36" i="32" s="1"/>
  <c r="Q37" i="1"/>
  <c r="Q37" i="3" s="1"/>
  <c r="Q37" i="5" s="1"/>
  <c r="Q37" i="7" s="1"/>
  <c r="Q37" i="25" s="1"/>
  <c r="Q37" i="26" s="1"/>
  <c r="Q37" i="27" s="1"/>
  <c r="Q37" i="28" s="1"/>
  <c r="Q37" i="29" s="1"/>
  <c r="Q37" i="30" s="1"/>
  <c r="Q37" i="31" s="1"/>
  <c r="Q37" i="32" s="1"/>
  <c r="X33" i="20"/>
  <c r="X23" i="12"/>
  <c r="O36" i="10"/>
  <c r="O37" i="10" s="1"/>
  <c r="O36" i="6"/>
  <c r="F36" i="6" s="1"/>
  <c r="X8" i="1"/>
  <c r="X8" i="3" s="1"/>
  <c r="O8" i="1"/>
  <c r="O8" i="3" s="1"/>
  <c r="O8" i="5" s="1"/>
  <c r="O8" i="7" s="1"/>
  <c r="O8" i="25" s="1"/>
  <c r="O8" i="26" s="1"/>
  <c r="O8" i="27" s="1"/>
  <c r="O8" i="28" s="1"/>
  <c r="O8" i="29" s="1"/>
  <c r="O8" i="30" s="1"/>
  <c r="O8" i="31" s="1"/>
  <c r="O8" i="32" s="1"/>
  <c r="O3" i="3"/>
  <c r="O3" i="5" s="1"/>
  <c r="O3" i="7" s="1"/>
  <c r="O3" i="25" s="1"/>
  <c r="O3" i="26" s="1"/>
  <c r="O3" i="27" s="1"/>
  <c r="O3" i="28" s="1"/>
  <c r="O3" i="29" s="1"/>
  <c r="O3" i="30" s="1"/>
  <c r="O3" i="31" s="1"/>
  <c r="O3" i="32" s="1"/>
  <c r="X9" i="20"/>
  <c r="X9" i="31" s="1"/>
  <c r="X9" i="32" s="1"/>
  <c r="D36" i="22"/>
  <c r="D2" i="3"/>
  <c r="D2" i="5" s="1"/>
  <c r="D2" i="7" s="1"/>
  <c r="D2" i="25" s="1"/>
  <c r="D2" i="26" s="1"/>
  <c r="D2" i="27" s="1"/>
  <c r="D2" i="28" s="1"/>
  <c r="D2" i="29" s="1"/>
  <c r="D2" i="30" s="1"/>
  <c r="D2" i="31" s="1"/>
  <c r="D2" i="32" s="1"/>
  <c r="O18" i="3"/>
  <c r="O18" i="5" s="1"/>
  <c r="O18" i="7" s="1"/>
  <c r="O18" i="25" s="1"/>
  <c r="O18" i="26" s="1"/>
  <c r="O18" i="27" s="1"/>
  <c r="O18" i="28" s="1"/>
  <c r="O18" i="29" s="1"/>
  <c r="O18" i="30" s="1"/>
  <c r="O18" i="31" s="1"/>
  <c r="O18" i="32" s="1"/>
  <c r="F7" i="3"/>
  <c r="F7" i="5" s="1"/>
  <c r="F7" i="7" s="1"/>
  <c r="F7" i="25" s="1"/>
  <c r="F7" i="26" s="1"/>
  <c r="F7" i="27" s="1"/>
  <c r="F7" i="28" s="1"/>
  <c r="F7" i="29" s="1"/>
  <c r="F7" i="30" s="1"/>
  <c r="F7" i="31" s="1"/>
  <c r="F7" i="32" s="1"/>
  <c r="D34" i="5"/>
  <c r="D34" i="7" s="1"/>
  <c r="D34" i="25" s="1"/>
  <c r="D34" i="26" s="1"/>
  <c r="D34" i="27" s="1"/>
  <c r="D34" i="28" s="1"/>
  <c r="D34" i="29" s="1"/>
  <c r="D34" i="30" s="1"/>
  <c r="D34" i="31" s="1"/>
  <c r="D34" i="32" s="1"/>
  <c r="O36" i="33"/>
  <c r="F36" i="33" s="1"/>
  <c r="X36" i="33" s="1"/>
  <c r="L36" i="7"/>
  <c r="L36" i="25" s="1"/>
  <c r="L36" i="26" s="1"/>
  <c r="L36" i="27" s="1"/>
  <c r="L36" i="28" s="1"/>
  <c r="L36" i="29" s="1"/>
  <c r="L36" i="30" s="1"/>
  <c r="L36" i="31" s="1"/>
  <c r="L36" i="32" s="1"/>
  <c r="D8" i="4"/>
  <c r="F8" i="20"/>
  <c r="X8" i="20" s="1"/>
  <c r="X35" i="2"/>
  <c r="X35" i="3" s="1"/>
  <c r="X35" i="5" s="1"/>
  <c r="X35" i="7" s="1"/>
  <c r="X35" i="25" s="1"/>
  <c r="X35" i="26" s="1"/>
  <c r="X35" i="27" s="1"/>
  <c r="X35" i="28" s="1"/>
  <c r="X35" i="29" s="1"/>
  <c r="X35" i="30" s="1"/>
  <c r="X35" i="31" s="1"/>
  <c r="X35" i="32" s="1"/>
  <c r="X5" i="20"/>
  <c r="X11" i="20"/>
  <c r="F34" i="3"/>
  <c r="F34" i="5" s="1"/>
  <c r="F34" i="7" s="1"/>
  <c r="F34" i="25" s="1"/>
  <c r="F34" i="26" s="1"/>
  <c r="F34" i="27" s="1"/>
  <c r="F34" i="28" s="1"/>
  <c r="F34" i="29" s="1"/>
  <c r="F34" i="30" s="1"/>
  <c r="F34" i="31" s="1"/>
  <c r="F34" i="32" s="1"/>
  <c r="M8" i="5"/>
  <c r="M8" i="7" s="1"/>
  <c r="M8" i="25" s="1"/>
  <c r="M8" i="26" s="1"/>
  <c r="M8" i="27" s="1"/>
  <c r="M8" i="28" s="1"/>
  <c r="M8" i="29" s="1"/>
  <c r="M8" i="30" s="1"/>
  <c r="M8" i="31" s="1"/>
  <c r="M8" i="32" s="1"/>
  <c r="G37" i="20"/>
  <c r="X32" i="20"/>
  <c r="D8" i="10"/>
  <c r="X8" i="10" s="1"/>
  <c r="X1" i="16"/>
  <c r="X1" i="29" s="1"/>
  <c r="X1" i="30" s="1"/>
  <c r="X1" i="31" s="1"/>
  <c r="X1" i="32" s="1"/>
  <c r="X7" i="16"/>
  <c r="X3" i="16"/>
  <c r="X3" i="29" s="1"/>
  <c r="X3" i="30" s="1"/>
  <c r="X3" i="31" s="1"/>
  <c r="X3" i="32" s="1"/>
  <c r="X32" i="33"/>
  <c r="X32" i="2"/>
  <c r="D19" i="25"/>
  <c r="D19" i="26" s="1"/>
  <c r="D19" i="27" s="1"/>
  <c r="D19" i="28" s="1"/>
  <c r="D19" i="29" s="1"/>
  <c r="D19" i="30" s="1"/>
  <c r="D19" i="31" s="1"/>
  <c r="D19" i="32" s="1"/>
  <c r="N37" i="2"/>
  <c r="N8" i="3"/>
  <c r="N8" i="5" s="1"/>
  <c r="N8" i="7" s="1"/>
  <c r="N8" i="25" s="1"/>
  <c r="N8" i="26" s="1"/>
  <c r="N8" i="27" s="1"/>
  <c r="N8" i="28" s="1"/>
  <c r="N8" i="29" s="1"/>
  <c r="N8" i="30" s="1"/>
  <c r="N8" i="31" s="1"/>
  <c r="N8" i="32" s="1"/>
  <c r="F1" i="3"/>
  <c r="F1" i="5" s="1"/>
  <c r="F1" i="7" s="1"/>
  <c r="F1" i="25" s="1"/>
  <c r="F1" i="26" s="1"/>
  <c r="F1" i="27" s="1"/>
  <c r="F1" i="28" s="1"/>
  <c r="F1" i="29" s="1"/>
  <c r="F1" i="30" s="1"/>
  <c r="F1" i="31" s="1"/>
  <c r="F1" i="32" s="1"/>
  <c r="P37" i="20"/>
  <c r="O37" i="20" s="1"/>
  <c r="N37" i="10"/>
  <c r="J37" i="10"/>
  <c r="J37" i="26" s="1"/>
  <c r="J37" i="27" s="1"/>
  <c r="J37" i="28" s="1"/>
  <c r="J37" i="29" s="1"/>
  <c r="J37" i="30" s="1"/>
  <c r="J37" i="31" s="1"/>
  <c r="J37" i="32" s="1"/>
  <c r="X5" i="2"/>
  <c r="X5" i="3" s="1"/>
  <c r="X5" i="5" s="1"/>
  <c r="X5" i="7" s="1"/>
  <c r="X5" i="25" s="1"/>
  <c r="X5" i="26" s="1"/>
  <c r="X5" i="27" s="1"/>
  <c r="X5" i="28" s="1"/>
  <c r="X5" i="29" s="1"/>
  <c r="X5" i="30" s="1"/>
  <c r="E37" i="10"/>
  <c r="D36" i="1"/>
  <c r="P37" i="10"/>
  <c r="L37" i="10"/>
  <c r="F37" i="20" l="1"/>
  <c r="X37" i="20" s="1"/>
  <c r="I37" i="27"/>
  <c r="I37" i="28" s="1"/>
  <c r="I37" i="29" s="1"/>
  <c r="I37" i="30" s="1"/>
  <c r="I37" i="31" s="1"/>
  <c r="I37" i="32" s="1"/>
  <c r="X5" i="31"/>
  <c r="X5" i="32" s="1"/>
  <c r="X2" i="5"/>
  <c r="X2" i="7" s="1"/>
  <c r="X2" i="25" s="1"/>
  <c r="X2" i="26" s="1"/>
  <c r="X2" i="27" s="1"/>
  <c r="X2" i="28" s="1"/>
  <c r="X2" i="29" s="1"/>
  <c r="X2" i="30" s="1"/>
  <c r="X2" i="31" s="1"/>
  <c r="X2" i="32" s="1"/>
  <c r="L37" i="26"/>
  <c r="L37" i="27" s="1"/>
  <c r="L37" i="28" s="1"/>
  <c r="L37" i="29" s="1"/>
  <c r="L37" i="30" s="1"/>
  <c r="L37" i="31" s="1"/>
  <c r="L37" i="32" s="1"/>
  <c r="X32" i="3"/>
  <c r="X32" i="5" s="1"/>
  <c r="X32" i="7" s="1"/>
  <c r="X32" i="25" s="1"/>
  <c r="X32" i="26" s="1"/>
  <c r="X32" i="27" s="1"/>
  <c r="X32" i="28" s="1"/>
  <c r="X32" i="29" s="1"/>
  <c r="X32" i="30" s="1"/>
  <c r="X32" i="31" s="1"/>
  <c r="X32" i="32" s="1"/>
  <c r="X37" i="16"/>
  <c r="X14" i="26"/>
  <c r="X14" i="27" s="1"/>
  <c r="X14" i="28" s="1"/>
  <c r="X14" i="29" s="1"/>
  <c r="X14" i="30" s="1"/>
  <c r="X14" i="31" s="1"/>
  <c r="X14" i="32" s="1"/>
  <c r="D37" i="2"/>
  <c r="X36" i="2"/>
  <c r="X36" i="12"/>
  <c r="D37" i="12"/>
  <c r="X37" i="12" s="1"/>
  <c r="F8" i="27"/>
  <c r="F8" i="28" s="1"/>
  <c r="F8" i="29" s="1"/>
  <c r="F8" i="30" s="1"/>
  <c r="F8" i="31" s="1"/>
  <c r="F8" i="32" s="1"/>
  <c r="X20" i="3"/>
  <c r="X20" i="5" s="1"/>
  <c r="X20" i="7" s="1"/>
  <c r="X20" i="25" s="1"/>
  <c r="X20" i="26" s="1"/>
  <c r="X20" i="27" s="1"/>
  <c r="X20" i="28" s="1"/>
  <c r="X20" i="29" s="1"/>
  <c r="X20" i="30" s="1"/>
  <c r="X20" i="31" s="1"/>
  <c r="X20" i="32" s="1"/>
  <c r="F14" i="28"/>
  <c r="F14" i="29" s="1"/>
  <c r="F14" i="30" s="1"/>
  <c r="F14" i="31" s="1"/>
  <c r="F14" i="32" s="1"/>
  <c r="E37" i="26"/>
  <c r="E37" i="27" s="1"/>
  <c r="E37" i="28" s="1"/>
  <c r="E37" i="29" s="1"/>
  <c r="E37" i="30" s="1"/>
  <c r="E37" i="31" s="1"/>
  <c r="E37" i="32" s="1"/>
  <c r="N37" i="3"/>
  <c r="N37" i="5" s="1"/>
  <c r="N37" i="7" s="1"/>
  <c r="N37" i="25" s="1"/>
  <c r="N37" i="26" s="1"/>
  <c r="N37" i="27" s="1"/>
  <c r="N37" i="28" s="1"/>
  <c r="N37" i="29" s="1"/>
  <c r="N37" i="30" s="1"/>
  <c r="N37" i="31" s="1"/>
  <c r="N37" i="32" s="1"/>
  <c r="F37" i="1"/>
  <c r="X37" i="1" s="1"/>
  <c r="X36" i="22"/>
  <c r="D37" i="22"/>
  <c r="X37" i="22" s="1"/>
  <c r="D37" i="14"/>
  <c r="X37" i="14" s="1"/>
  <c r="X36" i="14"/>
  <c r="X36" i="6"/>
  <c r="S37" i="3"/>
  <c r="S37" i="5" s="1"/>
  <c r="S37" i="7" s="1"/>
  <c r="S37" i="25" s="1"/>
  <c r="S37" i="26" s="1"/>
  <c r="S37" i="27" s="1"/>
  <c r="S37" i="28" s="1"/>
  <c r="S37" i="29" s="1"/>
  <c r="S37" i="30" s="1"/>
  <c r="S37" i="31" s="1"/>
  <c r="S37" i="32" s="1"/>
  <c r="O37" i="2"/>
  <c r="F37" i="2" s="1"/>
  <c r="X11" i="31"/>
  <c r="X11" i="32" s="1"/>
  <c r="X7" i="29"/>
  <c r="X7" i="30" s="1"/>
  <c r="X7" i="31" s="1"/>
  <c r="X7" i="32" s="1"/>
  <c r="P37" i="26"/>
  <c r="P37" i="27" s="1"/>
  <c r="P37" i="28" s="1"/>
  <c r="P37" i="29" s="1"/>
  <c r="P37" i="30" s="1"/>
  <c r="P37" i="31" s="1"/>
  <c r="P37" i="32" s="1"/>
  <c r="X37" i="10"/>
  <c r="X8" i="6"/>
  <c r="D37" i="6"/>
  <c r="X37" i="6" s="1"/>
  <c r="O36" i="3"/>
  <c r="O36" i="5" s="1"/>
  <c r="O36" i="7" s="1"/>
  <c r="O36" i="25" s="1"/>
  <c r="O36" i="26" s="1"/>
  <c r="O36" i="27" s="1"/>
  <c r="O36" i="28" s="1"/>
  <c r="O36" i="29" s="1"/>
  <c r="O36" i="30" s="1"/>
  <c r="O36" i="31" s="1"/>
  <c r="O36" i="32" s="1"/>
  <c r="F36" i="1"/>
  <c r="F36" i="3" s="1"/>
  <c r="F36" i="5" s="1"/>
  <c r="F36" i="7" s="1"/>
  <c r="F36" i="25" s="1"/>
  <c r="F36" i="26" s="1"/>
  <c r="F36" i="27" s="1"/>
  <c r="F36" i="28" s="1"/>
  <c r="F36" i="29" s="1"/>
  <c r="F36" i="30" s="1"/>
  <c r="F36" i="31" s="1"/>
  <c r="F36" i="32" s="1"/>
  <c r="D36" i="3"/>
  <c r="D36" i="5" s="1"/>
  <c r="D36" i="7" s="1"/>
  <c r="X36" i="1"/>
  <c r="X36" i="3" s="1"/>
  <c r="X36" i="5" s="1"/>
  <c r="X36" i="7" s="1"/>
  <c r="X36" i="25" s="1"/>
  <c r="X36" i="26" s="1"/>
  <c r="X36" i="27" s="1"/>
  <c r="X36" i="28" s="1"/>
  <c r="X36" i="29" s="1"/>
  <c r="X36" i="30" s="1"/>
  <c r="X36" i="31" s="1"/>
  <c r="X36" i="32" s="1"/>
  <c r="D37" i="4"/>
  <c r="X37" i="4" s="1"/>
  <c r="X8" i="4"/>
  <c r="X8" i="5" s="1"/>
  <c r="X8" i="7" s="1"/>
  <c r="X8" i="25" s="1"/>
  <c r="X8" i="26" s="1"/>
  <c r="X8" i="27" s="1"/>
  <c r="X8" i="28" s="1"/>
  <c r="X8" i="29" s="1"/>
  <c r="X8" i="30" s="1"/>
  <c r="X8" i="31" s="1"/>
  <c r="X8" i="32" s="1"/>
  <c r="X36" i="4"/>
  <c r="F25" i="3"/>
  <c r="F25" i="5" s="1"/>
  <c r="F25" i="7" s="1"/>
  <c r="F25" i="25" s="1"/>
  <c r="F25" i="26" s="1"/>
  <c r="F25" i="27" s="1"/>
  <c r="F25" i="28" s="1"/>
  <c r="F25" i="29" s="1"/>
  <c r="F25" i="30" s="1"/>
  <c r="F25" i="31" s="1"/>
  <c r="F25" i="32" s="1"/>
  <c r="X25" i="1"/>
  <c r="X25" i="3" s="1"/>
  <c r="X25" i="5" s="1"/>
  <c r="X25" i="7" s="1"/>
  <c r="X25" i="25" s="1"/>
  <c r="X25" i="26" s="1"/>
  <c r="X25" i="27" s="1"/>
  <c r="X25" i="28" s="1"/>
  <c r="X25" i="29" s="1"/>
  <c r="X25" i="30" s="1"/>
  <c r="X25" i="31" s="1"/>
  <c r="X25" i="32" s="1"/>
  <c r="X36" i="20"/>
  <c r="X12" i="5"/>
  <c r="X12" i="7" s="1"/>
  <c r="X12" i="25" s="1"/>
  <c r="X12" i="26" s="1"/>
  <c r="X12" i="27" s="1"/>
  <c r="X12" i="28" s="1"/>
  <c r="X12" i="29" s="1"/>
  <c r="X12" i="30" s="1"/>
  <c r="X12" i="31" s="1"/>
  <c r="X12" i="32" s="1"/>
  <c r="G37" i="31"/>
  <c r="G37" i="32" s="1"/>
  <c r="D8" i="5"/>
  <c r="D8" i="7" s="1"/>
  <c r="D8" i="25" s="1"/>
  <c r="D8" i="26" s="1"/>
  <c r="D8" i="27" s="1"/>
  <c r="D8" i="28" s="1"/>
  <c r="D8" i="29" s="1"/>
  <c r="D8" i="30" s="1"/>
  <c r="D8" i="31" s="1"/>
  <c r="D8" i="32" s="1"/>
  <c r="X33" i="31"/>
  <c r="X33" i="32" s="1"/>
  <c r="O37" i="1"/>
  <c r="O37" i="3" s="1"/>
  <c r="O37" i="5" s="1"/>
  <c r="O37" i="7" s="1"/>
  <c r="O37" i="25" s="1"/>
  <c r="O37" i="26" s="1"/>
  <c r="O37" i="27" s="1"/>
  <c r="O37" i="28" s="1"/>
  <c r="O37" i="29" s="1"/>
  <c r="O37" i="30" s="1"/>
  <c r="O37" i="31" s="1"/>
  <c r="O37" i="32" s="1"/>
  <c r="D37" i="10"/>
  <c r="U37" i="29"/>
  <c r="U37" i="30" s="1"/>
  <c r="U37" i="31" s="1"/>
  <c r="U37" i="32" s="1"/>
  <c r="D39" i="7" l="1"/>
  <c r="D36" i="25"/>
  <c r="X37" i="2"/>
  <c r="X37" i="3" s="1"/>
  <c r="X37" i="5" s="1"/>
  <c r="X37" i="7" s="1"/>
  <c r="X37" i="25" s="1"/>
  <c r="X37" i="26" s="1"/>
  <c r="X37" i="27" s="1"/>
  <c r="X37" i="28" s="1"/>
  <c r="X37" i="29" s="1"/>
  <c r="X37" i="30" s="1"/>
  <c r="X37" i="31" s="1"/>
  <c r="X37" i="32" s="1"/>
  <c r="F37" i="3"/>
  <c r="F37" i="5" s="1"/>
  <c r="F37" i="7" s="1"/>
  <c r="F37" i="25" s="1"/>
  <c r="F37" i="26" s="1"/>
  <c r="F37" i="27" s="1"/>
  <c r="F37" i="28" s="1"/>
  <c r="F37" i="29" s="1"/>
  <c r="F37" i="30" s="1"/>
  <c r="F37" i="31" s="1"/>
  <c r="F37" i="32" s="1"/>
  <c r="D37" i="3"/>
  <c r="D37" i="5" s="1"/>
  <c r="D37" i="7" s="1"/>
  <c r="D37" i="25" s="1"/>
  <c r="D37" i="26" s="1"/>
  <c r="D37" i="27" s="1"/>
  <c r="D37" i="28" s="1"/>
  <c r="D37" i="29" s="1"/>
  <c r="D37" i="30" s="1"/>
  <c r="D37" i="31" s="1"/>
  <c r="D37" i="32" s="1"/>
  <c r="D36" i="26" l="1"/>
  <c r="D36" i="27" s="1"/>
  <c r="D39" i="25"/>
  <c r="D39" i="27" l="1"/>
  <c r="D36" i="28"/>
  <c r="D36" i="29" s="1"/>
  <c r="D36" i="30" l="1"/>
  <c r="D36" i="31" s="1"/>
  <c r="D39" i="29"/>
  <c r="D39" i="31" l="1"/>
  <c r="D36" i="32"/>
</calcChain>
</file>

<file path=xl/sharedStrings.xml><?xml version="1.0" encoding="utf-8"?>
<sst xmlns="http://schemas.openxmlformats.org/spreadsheetml/2006/main" count="766" uniqueCount="62">
  <si>
    <t>Гімназія№1</t>
  </si>
  <si>
    <t>ГімназіяКП</t>
  </si>
  <si>
    <t>ЛЗОШ №2</t>
  </si>
  <si>
    <t>ЛЗОШ№3</t>
  </si>
  <si>
    <t>ЧЗОШ№1</t>
  </si>
  <si>
    <t>ЧЗОШ№2</t>
  </si>
  <si>
    <t>Всього</t>
  </si>
  <si>
    <t>Безсали</t>
  </si>
  <si>
    <t>Бербениці</t>
  </si>
  <si>
    <t>Білогорілка</t>
  </si>
  <si>
    <t>Васильки</t>
  </si>
  <si>
    <t>Вирішальне</t>
  </si>
  <si>
    <t>Гамаліївка</t>
  </si>
  <si>
    <t>Г.Їсківці</t>
  </si>
  <si>
    <t>Корсунівка</t>
  </si>
  <si>
    <t>Лука</t>
  </si>
  <si>
    <t>Млини</t>
  </si>
  <si>
    <t xml:space="preserve">Піски </t>
  </si>
  <si>
    <t>Погарщина</t>
  </si>
  <si>
    <t>Свиридівка</t>
  </si>
  <si>
    <t>Сенча</t>
  </si>
  <si>
    <t>Токарі</t>
  </si>
  <si>
    <t>Харківці</t>
  </si>
  <si>
    <t>Яхники</t>
  </si>
  <si>
    <t>Їсківці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</si>
  <si>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</si>
  <si>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</t>
  </si>
  <si>
    <t>Риги КНВК</t>
  </si>
  <si>
    <t>Криничанська</t>
  </si>
  <si>
    <t>Риги д/с</t>
  </si>
  <si>
    <t>Піски</t>
  </si>
  <si>
    <t>Бодаква ДНЗ</t>
  </si>
  <si>
    <t>Г.-їсківці</t>
  </si>
  <si>
    <t>Риги ДНЗ</t>
  </si>
  <si>
    <t>Бодаква НВК</t>
  </si>
  <si>
    <t>Бодаква КНВК</t>
  </si>
  <si>
    <t xml:space="preserve"> </t>
  </si>
  <si>
    <t xml:space="preserve">                                                                                                                                       </t>
  </si>
  <si>
    <t>Січень 2018 рік</t>
  </si>
  <si>
    <t>Лютий 2018 рік</t>
  </si>
  <si>
    <t>За 2  місяці  2018 р.</t>
  </si>
  <si>
    <t>Березень 2018 рік</t>
  </si>
  <si>
    <t>За 3 міс.2018 р.</t>
  </si>
  <si>
    <t>Квітень 2018 рік</t>
  </si>
  <si>
    <t>За 4 міс.2018 р.</t>
  </si>
  <si>
    <t>Травень 2018 рік</t>
  </si>
  <si>
    <t>За 5 міс.2018 р.</t>
  </si>
  <si>
    <t>Червень 2018 рік</t>
  </si>
  <si>
    <t>За 6 міс.2018 р.</t>
  </si>
  <si>
    <t>Липень  2018 рік</t>
  </si>
  <si>
    <t>За 7 міс.2018 р.</t>
  </si>
  <si>
    <t>Серпень 2018 рік</t>
  </si>
  <si>
    <t>За 8 міс.2018 р.</t>
  </si>
  <si>
    <t>Вересень 2018 рік</t>
  </si>
  <si>
    <t>За 9 міс.2018 р.</t>
  </si>
  <si>
    <t>Жовтень 2018 рік</t>
  </si>
  <si>
    <t>За 10 міс.2018 р.</t>
  </si>
  <si>
    <t>Листопад 2018 рік</t>
  </si>
  <si>
    <t>За 11 міс.2018 р.</t>
  </si>
  <si>
    <t>Грудень 2018 рік</t>
  </si>
  <si>
    <t>За 12 міс.2018 р.</t>
  </si>
  <si>
    <t>Жабки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</si>
</sst>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u/>
      <sz val="11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164" fontId="2" fillId="0" borderId="1" xfId="1" applyNumberFormat="1" applyFont="1" applyBorder="1"/>
    <xf numFmtId="165" fontId="2" fillId="0" borderId="1" xfId="1" applyNumberFormat="1" applyFont="1" applyBorder="1"/>
    <xf numFmtId="0" fontId="1" fillId="0" borderId="1" xfId="0" applyFont="1" applyBorder="1" applyAlignment="1">
      <alignment horizontal="left" indent="2"/>
    </xf>
    <xf numFmtId="164" fontId="2" fillId="0" borderId="1" xfId="1" applyFont="1" applyBorder="1"/>
    <xf numFmtId="164" fontId="1" fillId="0" borderId="1" xfId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indent="1"/>
    </xf>
    <xf numFmtId="0" fontId="3" fillId="0" borderId="0" xfId="0" applyFont="1"/>
    <xf numFmtId="0" fontId="5" fillId="0" borderId="0" xfId="0" applyFont="1"/>
    <xf numFmtId="0" fontId="1" fillId="0" borderId="0" xfId="0" applyFont="1"/>
    <xf numFmtId="2" fontId="1" fillId="0" borderId="1" xfId="0" applyNumberFormat="1" applyFont="1" applyBorder="1"/>
    <xf numFmtId="0" fontId="6" fillId="0" borderId="0" xfId="0" applyFont="1"/>
    <xf numFmtId="0" fontId="1" fillId="0" borderId="2" xfId="0" applyFont="1" applyFill="1" applyBorder="1"/>
    <xf numFmtId="2" fontId="0" fillId="0" borderId="0" xfId="0" applyNumberFormat="1"/>
    <xf numFmtId="164" fontId="0" fillId="0" borderId="0" xfId="0" applyNumberFormat="1"/>
    <xf numFmtId="2" fontId="5" fillId="0" borderId="0" xfId="0" applyNumberFormat="1" applyFont="1"/>
    <xf numFmtId="0" fontId="0" fillId="0" borderId="1" xfId="0" applyBorder="1" applyAlignment="1">
      <alignment horizontal="left" indent="1"/>
    </xf>
    <xf numFmtId="0" fontId="0" fillId="0" borderId="1" xfId="0" applyBorder="1" applyAlignment="1"/>
    <xf numFmtId="0" fontId="7" fillId="0" borderId="1" xfId="0" applyFont="1" applyBorder="1"/>
    <xf numFmtId="0" fontId="7" fillId="0" borderId="1" xfId="0" applyFont="1" applyBorder="1" applyAlignment="1">
      <alignment horizontal="left" indent="2"/>
    </xf>
    <xf numFmtId="164" fontId="7" fillId="0" borderId="1" xfId="1" applyFont="1" applyBorder="1"/>
    <xf numFmtId="0" fontId="7" fillId="0" borderId="0" xfId="0" applyFont="1"/>
    <xf numFmtId="0" fontId="4" fillId="0" borderId="1" xfId="0" applyFont="1" applyBorder="1" applyAlignment="1">
      <alignment horizontal="left" indent="1"/>
    </xf>
    <xf numFmtId="0" fontId="2" fillId="0" borderId="0" xfId="0" applyFont="1"/>
    <xf numFmtId="0" fontId="7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0" fillId="0" borderId="1" xfId="0" applyBorder="1"/>
    <xf numFmtId="0" fontId="8" fillId="0" borderId="1" xfId="0" applyFont="1" applyBorder="1"/>
    <xf numFmtId="0" fontId="9" fillId="0" borderId="1" xfId="0" applyFont="1" applyBorder="1"/>
    <xf numFmtId="0" fontId="8" fillId="0" borderId="1" xfId="0" applyFont="1" applyBorder="1" applyAlignment="1">
      <alignment horizontal="left" indent="2"/>
    </xf>
    <xf numFmtId="0" fontId="0" fillId="0" borderId="1" xfId="0" applyFont="1" applyBorder="1"/>
    <xf numFmtId="0" fontId="0" fillId="0" borderId="1" xfId="0" applyFont="1" applyBorder="1" applyAlignment="1">
      <alignment horizontal="left" indent="2"/>
    </xf>
    <xf numFmtId="0" fontId="9" fillId="0" borderId="1" xfId="0" applyFont="1" applyBorder="1" applyAlignment="1">
      <alignment horizontal="left" indent="1"/>
    </xf>
    <xf numFmtId="0" fontId="5" fillId="0" borderId="1" xfId="0" applyFont="1" applyBorder="1"/>
    <xf numFmtId="2" fontId="8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8" fillId="0" borderId="1" xfId="1" applyNumberFormat="1" applyFont="1" applyBorder="1"/>
    <xf numFmtId="165" fontId="8" fillId="0" borderId="1" xfId="1" applyNumberFormat="1" applyFont="1" applyBorder="1"/>
    <xf numFmtId="164" fontId="8" fillId="0" borderId="1" xfId="1" applyFont="1" applyBorder="1"/>
    <xf numFmtId="2" fontId="10" fillId="0" borderId="1" xfId="0" applyNumberFormat="1" applyFont="1" applyBorder="1"/>
    <xf numFmtId="0" fontId="10" fillId="0" borderId="1" xfId="0" applyFont="1" applyBorder="1"/>
    <xf numFmtId="164" fontId="10" fillId="0" borderId="1" xfId="1" applyFont="1" applyBorder="1"/>
    <xf numFmtId="0" fontId="11" fillId="0" borderId="0" xfId="0" applyFont="1"/>
    <xf numFmtId="0" fontId="2" fillId="0" borderId="1" xfId="1" applyNumberFormat="1" applyFont="1" applyBorder="1"/>
    <xf numFmtId="0" fontId="0" fillId="0" borderId="0" xfId="0" applyFont="1"/>
    <xf numFmtId="2" fontId="1" fillId="0" borderId="0" xfId="0" applyNumberFormat="1" applyFont="1"/>
    <xf numFmtId="2" fontId="2" fillId="0" borderId="0" xfId="0" applyNumberFormat="1" applyFont="1"/>
    <xf numFmtId="2" fontId="2" fillId="0" borderId="1" xfId="1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A13" zoomScale="80" zoomScaleNormal="80" workbookViewId="0">
      <selection activeCell="A21" sqref="A21"/>
    </sheetView>
  </sheetViews>
  <sheetFormatPr defaultRowHeight="12.75" x14ac:dyDescent="0.2"/>
  <cols>
    <col min="1" max="1" width="15.7109375" customWidth="1"/>
    <col min="2" max="2" width="14.42578125" customWidth="1"/>
    <col min="3" max="3" width="13.85546875" customWidth="1"/>
    <col min="4" max="4" width="12.7109375" customWidth="1"/>
    <col min="5" max="5" width="16.85546875" style="46" customWidth="1"/>
    <col min="6" max="6" width="13.140625" customWidth="1"/>
    <col min="7" max="7" width="13.28515625" customWidth="1"/>
    <col min="8" max="8" width="12" customWidth="1"/>
    <col min="9" max="9" width="8.28515625" customWidth="1"/>
    <col min="10" max="10" width="8.140625" customWidth="1"/>
    <col min="11" max="11" width="3.140625" customWidth="1"/>
    <col min="12" max="12" width="3" customWidth="1"/>
    <col min="13" max="13" width="2.5703125" customWidth="1"/>
    <col min="14" max="14" width="11" customWidth="1"/>
    <col min="15" max="15" width="13.5703125" customWidth="1"/>
    <col min="16" max="16" width="8.5703125" customWidth="1"/>
    <col min="17" max="17" width="8.140625" customWidth="1"/>
    <col min="18" max="18" width="13.28515625" customWidth="1"/>
    <col min="19" max="19" width="12.5703125" customWidth="1"/>
    <col min="20" max="21" width="7.7109375" customWidth="1"/>
    <col min="22" max="22" width="3.42578125" customWidth="1"/>
    <col min="23" max="23" width="2.85546875" customWidth="1"/>
    <col min="24" max="24" width="14.7109375" customWidth="1"/>
  </cols>
  <sheetData>
    <row r="1" spans="1:26" ht="15" x14ac:dyDescent="0.2">
      <c r="A1" s="37" t="s">
        <v>0</v>
      </c>
      <c r="B1" s="31"/>
      <c r="C1" s="38"/>
      <c r="D1" s="38">
        <f t="shared" ref="D1:D35" si="0">B1+C1</f>
        <v>0</v>
      </c>
      <c r="E1" s="43"/>
      <c r="F1" s="38">
        <f t="shared" ref="F1:F36" si="1">G1+H1+I1+N1+O1+U1</f>
        <v>-152419.98000000001</v>
      </c>
      <c r="G1" s="31">
        <v>-158338</v>
      </c>
      <c r="H1" s="31">
        <v>5918.02</v>
      </c>
      <c r="I1" s="31"/>
      <c r="J1" s="31"/>
      <c r="K1" s="31"/>
      <c r="L1" s="31"/>
      <c r="M1" s="31"/>
      <c r="N1" s="31"/>
      <c r="O1" s="38">
        <f t="shared" ref="O1:O36" si="2">P1+Q1+R1+S1+T1</f>
        <v>0</v>
      </c>
      <c r="P1" s="31"/>
      <c r="Q1" s="31"/>
      <c r="R1" s="31"/>
      <c r="S1" s="31"/>
      <c r="T1" s="31"/>
      <c r="U1" s="31"/>
      <c r="V1" s="31"/>
      <c r="W1" s="31"/>
      <c r="X1" s="38">
        <f t="shared" ref="X1:X36" si="3">D1+E1+F1</f>
        <v>-152419.98000000001</v>
      </c>
      <c r="Y1" s="12"/>
      <c r="Z1" s="12"/>
    </row>
    <row r="2" spans="1:26" ht="15" x14ac:dyDescent="0.2">
      <c r="A2" s="37" t="s">
        <v>1</v>
      </c>
      <c r="B2" s="31"/>
      <c r="C2" s="31"/>
      <c r="D2" s="38">
        <f t="shared" si="0"/>
        <v>0</v>
      </c>
      <c r="E2" s="44"/>
      <c r="F2" s="38">
        <f t="shared" si="1"/>
        <v>0</v>
      </c>
      <c r="G2" s="31"/>
      <c r="H2" s="31"/>
      <c r="I2" s="31"/>
      <c r="J2" s="31"/>
      <c r="K2" s="31"/>
      <c r="L2" s="31"/>
      <c r="M2" s="31"/>
      <c r="N2" s="31"/>
      <c r="O2" s="38">
        <f t="shared" si="2"/>
        <v>0</v>
      </c>
      <c r="P2" s="31"/>
      <c r="Q2" s="31"/>
      <c r="R2" s="31"/>
      <c r="S2" s="31"/>
      <c r="T2" s="31"/>
      <c r="U2" s="31"/>
      <c r="V2" s="31"/>
      <c r="W2" s="31"/>
      <c r="X2" s="38">
        <f t="shared" si="3"/>
        <v>0</v>
      </c>
      <c r="Y2" s="12"/>
      <c r="Z2" s="12"/>
    </row>
    <row r="3" spans="1:26" ht="15" x14ac:dyDescent="0.2">
      <c r="A3" s="37" t="s">
        <v>2</v>
      </c>
      <c r="B3" s="31"/>
      <c r="C3" s="31"/>
      <c r="D3" s="38">
        <f t="shared" si="0"/>
        <v>0</v>
      </c>
      <c r="E3" s="43"/>
      <c r="F3" s="38">
        <f t="shared" si="1"/>
        <v>-67705.39</v>
      </c>
      <c r="G3" s="31">
        <v>-68014</v>
      </c>
      <c r="H3" s="31">
        <v>308.61</v>
      </c>
      <c r="I3" s="31"/>
      <c r="J3" s="31"/>
      <c r="K3" s="31"/>
      <c r="L3" s="31"/>
      <c r="M3" s="31"/>
      <c r="N3" s="31"/>
      <c r="O3" s="38">
        <f t="shared" si="2"/>
        <v>0</v>
      </c>
      <c r="P3" s="31"/>
      <c r="Q3" s="31"/>
      <c r="R3" s="31"/>
      <c r="S3" s="31"/>
      <c r="T3" s="31"/>
      <c r="U3" s="31"/>
      <c r="V3" s="31"/>
      <c r="W3" s="31"/>
      <c r="X3" s="38">
        <f t="shared" si="3"/>
        <v>-67705.39</v>
      </c>
      <c r="Y3" s="12"/>
      <c r="Z3" s="12"/>
    </row>
    <row r="4" spans="1:26" ht="15" x14ac:dyDescent="0.2">
      <c r="A4" s="37" t="s">
        <v>3</v>
      </c>
      <c r="B4" s="31"/>
      <c r="C4" s="31"/>
      <c r="D4" s="38">
        <f t="shared" si="0"/>
        <v>0</v>
      </c>
      <c r="E4" s="44"/>
      <c r="F4" s="38">
        <f t="shared" si="1"/>
        <v>-54611.03</v>
      </c>
      <c r="G4" s="31">
        <v>-55247</v>
      </c>
      <c r="H4" s="31">
        <v>635.97</v>
      </c>
      <c r="I4" s="31"/>
      <c r="J4" s="31"/>
      <c r="K4" s="31"/>
      <c r="L4" s="31"/>
      <c r="M4" s="31"/>
      <c r="N4" s="31"/>
      <c r="O4" s="38">
        <f t="shared" si="2"/>
        <v>0</v>
      </c>
      <c r="P4" s="31"/>
      <c r="Q4" s="31"/>
      <c r="R4" s="31"/>
      <c r="S4" s="31"/>
      <c r="T4" s="31"/>
      <c r="U4" s="31"/>
      <c r="V4" s="31"/>
      <c r="W4" s="31"/>
      <c r="X4" s="38">
        <f t="shared" si="3"/>
        <v>-54611.03</v>
      </c>
      <c r="Y4" s="12"/>
      <c r="Z4" s="12"/>
    </row>
    <row r="5" spans="1:26" ht="15" x14ac:dyDescent="0.2">
      <c r="A5" s="37" t="s">
        <v>4</v>
      </c>
      <c r="B5" s="31">
        <v>321625.87</v>
      </c>
      <c r="C5" s="31">
        <v>72541.919999999998</v>
      </c>
      <c r="D5" s="38">
        <f t="shared" si="0"/>
        <v>394167.79</v>
      </c>
      <c r="E5" s="43">
        <v>87220.51</v>
      </c>
      <c r="F5" s="38">
        <f t="shared" si="1"/>
        <v>130911.61</v>
      </c>
      <c r="G5" s="31">
        <v>5463.25</v>
      </c>
      <c r="H5" s="31"/>
      <c r="I5" s="31"/>
      <c r="J5" s="31"/>
      <c r="K5" s="31"/>
      <c r="L5" s="31"/>
      <c r="M5" s="31"/>
      <c r="N5" s="31"/>
      <c r="O5" s="38">
        <f t="shared" si="2"/>
        <v>125448.36</v>
      </c>
      <c r="P5" s="31">
        <v>100000</v>
      </c>
      <c r="Q5" s="31"/>
      <c r="R5" s="31">
        <v>25448.36</v>
      </c>
      <c r="S5" s="31"/>
      <c r="T5" s="31"/>
      <c r="U5" s="31"/>
      <c r="V5" s="31"/>
      <c r="W5" s="31"/>
      <c r="X5" s="38">
        <f t="shared" si="3"/>
        <v>612299.91</v>
      </c>
      <c r="Y5" s="12"/>
      <c r="Z5" s="12"/>
    </row>
    <row r="6" spans="1:26" ht="15" x14ac:dyDescent="0.2">
      <c r="A6" s="37" t="s">
        <v>5</v>
      </c>
      <c r="B6" s="31">
        <v>210535.64</v>
      </c>
      <c r="C6" s="38">
        <v>84515.63</v>
      </c>
      <c r="D6" s="38">
        <f t="shared" si="0"/>
        <v>295051.27</v>
      </c>
      <c r="E6" s="44">
        <v>65288.25</v>
      </c>
      <c r="F6" s="38">
        <f t="shared" si="1"/>
        <v>78586.490000000005</v>
      </c>
      <c r="G6" s="31">
        <v>4720.1000000000004</v>
      </c>
      <c r="H6" s="31"/>
      <c r="I6" s="31"/>
      <c r="J6" s="31"/>
      <c r="K6" s="31"/>
      <c r="L6" s="31"/>
      <c r="M6" s="31"/>
      <c r="N6" s="31">
        <v>60</v>
      </c>
      <c r="O6" s="38">
        <f t="shared" si="2"/>
        <v>73806.39</v>
      </c>
      <c r="P6" s="31"/>
      <c r="Q6" s="31"/>
      <c r="R6" s="31">
        <v>8574.14</v>
      </c>
      <c r="S6" s="31">
        <v>65232.25</v>
      </c>
      <c r="T6" s="31"/>
      <c r="U6" s="31"/>
      <c r="V6" s="31"/>
      <c r="W6" s="31"/>
      <c r="X6" s="38">
        <f t="shared" si="3"/>
        <v>438926.01</v>
      </c>
      <c r="Y6" s="12"/>
      <c r="Z6" s="12"/>
    </row>
    <row r="7" spans="1:26" ht="15" x14ac:dyDescent="0.2">
      <c r="A7" s="37" t="s">
        <v>28</v>
      </c>
      <c r="B7" s="31"/>
      <c r="C7" s="31"/>
      <c r="D7" s="38">
        <f t="shared" si="0"/>
        <v>0</v>
      </c>
      <c r="E7" s="44"/>
      <c r="F7" s="38">
        <f t="shared" si="1"/>
        <v>0</v>
      </c>
      <c r="G7" s="31"/>
      <c r="H7" s="31"/>
      <c r="I7" s="31"/>
      <c r="J7" s="31"/>
      <c r="K7" s="31"/>
      <c r="L7" s="31"/>
      <c r="M7" s="31"/>
      <c r="N7" s="31"/>
      <c r="O7" s="38">
        <f t="shared" si="2"/>
        <v>0</v>
      </c>
      <c r="P7" s="31"/>
      <c r="Q7" s="31"/>
      <c r="R7" s="31"/>
      <c r="S7" s="31"/>
      <c r="T7" s="31"/>
      <c r="U7" s="31"/>
      <c r="V7" s="31"/>
      <c r="W7" s="31"/>
      <c r="X7" s="38">
        <f t="shared" si="3"/>
        <v>0</v>
      </c>
      <c r="Y7" s="12"/>
      <c r="Z7" s="12"/>
    </row>
    <row r="8" spans="1:26" ht="15" x14ac:dyDescent="0.2">
      <c r="A8" s="37" t="s">
        <v>6</v>
      </c>
      <c r="B8" s="38">
        <f t="shared" ref="B8:I8" si="4">SUM(B1:B7)</f>
        <v>532161.51</v>
      </c>
      <c r="C8" s="38">
        <f t="shared" si="4"/>
        <v>157057.54999999999</v>
      </c>
      <c r="D8" s="38">
        <f t="shared" si="4"/>
        <v>689219.06</v>
      </c>
      <c r="E8" s="43">
        <f t="shared" si="4"/>
        <v>152508.76</v>
      </c>
      <c r="F8" s="38">
        <f t="shared" si="4"/>
        <v>-65238.300000000032</v>
      </c>
      <c r="G8" s="38">
        <f t="shared" si="4"/>
        <v>-271415.65000000002</v>
      </c>
      <c r="H8" s="38">
        <f t="shared" si="4"/>
        <v>6862.6</v>
      </c>
      <c r="I8" s="38">
        <f t="shared" si="4"/>
        <v>0</v>
      </c>
      <c r="J8" s="39"/>
      <c r="K8" s="39"/>
      <c r="L8" s="39"/>
      <c r="M8" s="39"/>
      <c r="N8" s="31">
        <f>SUM(N1:N7)</f>
        <v>60</v>
      </c>
      <c r="O8" s="38">
        <f t="shared" si="2"/>
        <v>199254.75</v>
      </c>
      <c r="P8" s="31">
        <f>SUM(P1:P7)</f>
        <v>100000</v>
      </c>
      <c r="Q8" s="31">
        <f>SUM(Q1:Q7)</f>
        <v>0</v>
      </c>
      <c r="R8" s="31">
        <f>SUM(R1:R7)</f>
        <v>34022.5</v>
      </c>
      <c r="S8" s="31">
        <f>SUM(S1:S7)</f>
        <v>65232.25</v>
      </c>
      <c r="T8" s="31"/>
      <c r="U8" s="31"/>
      <c r="V8" s="31"/>
      <c r="W8" s="31"/>
      <c r="X8" s="38">
        <f t="shared" si="3"/>
        <v>776489.52</v>
      </c>
      <c r="Y8" s="12"/>
      <c r="Z8" s="12"/>
    </row>
    <row r="9" spans="1:26" ht="15" x14ac:dyDescent="0.2">
      <c r="A9" s="37" t="s">
        <v>7</v>
      </c>
      <c r="B9" s="31">
        <v>146040.09</v>
      </c>
      <c r="C9" s="31">
        <v>42890.02</v>
      </c>
      <c r="D9" s="38">
        <f t="shared" si="0"/>
        <v>188930.11</v>
      </c>
      <c r="E9" s="44">
        <v>41806.01</v>
      </c>
      <c r="F9" s="38">
        <f t="shared" si="1"/>
        <v>51426.700000000004</v>
      </c>
      <c r="G9" s="31">
        <v>15803.12</v>
      </c>
      <c r="H9" s="31"/>
      <c r="I9" s="31"/>
      <c r="J9" s="31"/>
      <c r="K9" s="31"/>
      <c r="L9" s="31"/>
      <c r="M9" s="31"/>
      <c r="N9" s="31"/>
      <c r="O9" s="38">
        <f t="shared" si="2"/>
        <v>35623.58</v>
      </c>
      <c r="P9" s="31"/>
      <c r="Q9" s="31"/>
      <c r="R9" s="31">
        <v>5397.29</v>
      </c>
      <c r="S9" s="31">
        <v>30226.29</v>
      </c>
      <c r="T9" s="31"/>
      <c r="U9" s="31"/>
      <c r="V9" s="31"/>
      <c r="W9" s="31"/>
      <c r="X9" s="38">
        <f t="shared" si="3"/>
        <v>282162.82</v>
      </c>
      <c r="Y9" s="12"/>
      <c r="Z9" s="12"/>
    </row>
    <row r="10" spans="1:26" ht="15" x14ac:dyDescent="0.2">
      <c r="A10" s="37" t="s">
        <v>8</v>
      </c>
      <c r="B10" s="31"/>
      <c r="C10" s="31"/>
      <c r="D10" s="38">
        <f t="shared" si="0"/>
        <v>0</v>
      </c>
      <c r="E10" s="44"/>
      <c r="F10" s="38">
        <f t="shared" si="1"/>
        <v>0</v>
      </c>
      <c r="G10" s="31"/>
      <c r="H10" s="31"/>
      <c r="I10" s="31"/>
      <c r="J10" s="31"/>
      <c r="K10" s="31"/>
      <c r="L10" s="31"/>
      <c r="M10" s="31"/>
      <c r="N10" s="31"/>
      <c r="O10" s="38">
        <f t="shared" si="2"/>
        <v>0</v>
      </c>
      <c r="P10" s="31"/>
      <c r="Q10" s="31"/>
      <c r="R10" s="31"/>
      <c r="S10" s="31"/>
      <c r="T10" s="31"/>
      <c r="U10" s="31"/>
      <c r="V10" s="31"/>
      <c r="W10" s="31"/>
      <c r="X10" s="38">
        <f t="shared" si="3"/>
        <v>0</v>
      </c>
      <c r="Y10" s="12"/>
      <c r="Z10" s="12"/>
    </row>
    <row r="11" spans="1:26" ht="15" x14ac:dyDescent="0.2">
      <c r="A11" s="37" t="s">
        <v>9</v>
      </c>
      <c r="B11" s="31">
        <v>100584.99</v>
      </c>
      <c r="C11" s="31">
        <v>36607.89</v>
      </c>
      <c r="D11" s="38">
        <f t="shared" si="0"/>
        <v>137192.88</v>
      </c>
      <c r="E11" s="44">
        <v>30357.71</v>
      </c>
      <c r="F11" s="38">
        <f t="shared" si="1"/>
        <v>34864.479999999996</v>
      </c>
      <c r="G11" s="31">
        <v>8426.91</v>
      </c>
      <c r="H11" s="31"/>
      <c r="I11" s="31"/>
      <c r="J11" s="31"/>
      <c r="K11" s="31"/>
      <c r="L11" s="31"/>
      <c r="M11" s="31"/>
      <c r="N11" s="31"/>
      <c r="O11" s="38">
        <f t="shared" si="2"/>
        <v>26437.57</v>
      </c>
      <c r="P11" s="31"/>
      <c r="Q11" s="31"/>
      <c r="R11" s="31">
        <v>6342.51</v>
      </c>
      <c r="S11" s="31">
        <v>20095.060000000001</v>
      </c>
      <c r="T11" s="31"/>
      <c r="U11" s="31"/>
      <c r="V11" s="31"/>
      <c r="W11" s="31"/>
      <c r="X11" s="38">
        <f t="shared" si="3"/>
        <v>202415.07</v>
      </c>
      <c r="Y11" s="12"/>
      <c r="Z11" s="12"/>
    </row>
    <row r="12" spans="1:26" ht="15" x14ac:dyDescent="0.2">
      <c r="A12" s="37" t="s">
        <v>34</v>
      </c>
      <c r="B12" s="31">
        <v>130174.46</v>
      </c>
      <c r="C12" s="31">
        <v>45806.07</v>
      </c>
      <c r="D12" s="38">
        <f t="shared" si="0"/>
        <v>175980.53</v>
      </c>
      <c r="E12" s="44">
        <v>38940.550000000003</v>
      </c>
      <c r="F12" s="38">
        <f t="shared" si="1"/>
        <v>61210.719999999994</v>
      </c>
      <c r="G12" s="31">
        <v>12686.74</v>
      </c>
      <c r="H12" s="31"/>
      <c r="I12" s="31"/>
      <c r="J12" s="31"/>
      <c r="K12" s="31"/>
      <c r="L12" s="31"/>
      <c r="M12" s="31"/>
      <c r="N12" s="31"/>
      <c r="O12" s="38">
        <f t="shared" si="2"/>
        <v>48523.979999999996</v>
      </c>
      <c r="P12" s="31"/>
      <c r="Q12" s="31"/>
      <c r="R12" s="31">
        <v>10319.17</v>
      </c>
      <c r="S12" s="31">
        <v>38204.81</v>
      </c>
      <c r="T12" s="31"/>
      <c r="U12" s="31"/>
      <c r="V12" s="31"/>
      <c r="W12" s="31"/>
      <c r="X12" s="38">
        <f t="shared" si="3"/>
        <v>276131.8</v>
      </c>
      <c r="Y12" s="12"/>
      <c r="Z12" s="12"/>
    </row>
    <row r="13" spans="1:26" ht="15" x14ac:dyDescent="0.2">
      <c r="A13" s="37" t="s">
        <v>31</v>
      </c>
      <c r="B13" s="31">
        <v>13120.95</v>
      </c>
      <c r="C13" s="31"/>
      <c r="D13" s="38">
        <f t="shared" si="0"/>
        <v>13120.95</v>
      </c>
      <c r="E13" s="44">
        <v>2903.37</v>
      </c>
      <c r="F13" s="38">
        <f t="shared" si="1"/>
        <v>0</v>
      </c>
      <c r="G13" s="31"/>
      <c r="H13" s="31"/>
      <c r="I13" s="31"/>
      <c r="J13" s="31"/>
      <c r="K13" s="31"/>
      <c r="L13" s="31"/>
      <c r="M13" s="31"/>
      <c r="N13" s="31"/>
      <c r="O13" s="38">
        <f t="shared" si="2"/>
        <v>0</v>
      </c>
      <c r="P13" s="31"/>
      <c r="Q13" s="31"/>
      <c r="R13" s="31"/>
      <c r="S13" s="31"/>
      <c r="T13" s="31"/>
      <c r="U13" s="31"/>
      <c r="V13" s="31"/>
      <c r="W13" s="31"/>
      <c r="X13" s="38">
        <f t="shared" si="3"/>
        <v>16024.32</v>
      </c>
      <c r="Y13" s="12"/>
      <c r="Z13" s="12"/>
    </row>
    <row r="14" spans="1:26" ht="15" x14ac:dyDescent="0.2">
      <c r="A14" s="37" t="s">
        <v>10</v>
      </c>
      <c r="B14" s="31"/>
      <c r="C14" s="31"/>
      <c r="D14" s="38">
        <f t="shared" si="0"/>
        <v>0</v>
      </c>
      <c r="E14" s="44"/>
      <c r="F14" s="38">
        <f t="shared" si="1"/>
        <v>-4696.37</v>
      </c>
      <c r="G14" s="31">
        <v>-5688</v>
      </c>
      <c r="H14" s="31">
        <v>991.63</v>
      </c>
      <c r="I14" s="31"/>
      <c r="J14" s="31"/>
      <c r="K14" s="31"/>
      <c r="L14" s="31"/>
      <c r="M14" s="31"/>
      <c r="N14" s="31"/>
      <c r="O14" s="38">
        <f t="shared" si="2"/>
        <v>0</v>
      </c>
      <c r="P14" s="31"/>
      <c r="Q14" s="31"/>
      <c r="R14" s="31"/>
      <c r="S14" s="31"/>
      <c r="T14" s="31"/>
      <c r="U14" s="31"/>
      <c r="V14" s="31"/>
      <c r="W14" s="31"/>
      <c r="X14" s="38">
        <f t="shared" si="3"/>
        <v>-4696.37</v>
      </c>
      <c r="Y14" s="12"/>
      <c r="Z14" s="12"/>
    </row>
    <row r="15" spans="1:26" ht="15" x14ac:dyDescent="0.2">
      <c r="A15" s="37" t="s">
        <v>11</v>
      </c>
      <c r="B15" s="31">
        <v>181190.77</v>
      </c>
      <c r="C15" s="38">
        <v>72246.899999999994</v>
      </c>
      <c r="D15" s="38">
        <f t="shared" si="0"/>
        <v>253437.66999999998</v>
      </c>
      <c r="E15" s="44">
        <v>56080.08</v>
      </c>
      <c r="F15" s="38">
        <f t="shared" si="1"/>
        <v>69499.37</v>
      </c>
      <c r="G15" s="31">
        <v>21447.78</v>
      </c>
      <c r="H15" s="31"/>
      <c r="I15" s="31"/>
      <c r="J15" s="31"/>
      <c r="K15" s="31"/>
      <c r="L15" s="31"/>
      <c r="M15" s="31"/>
      <c r="N15" s="31">
        <v>438.36</v>
      </c>
      <c r="O15" s="38">
        <f t="shared" si="2"/>
        <v>47613.23</v>
      </c>
      <c r="P15" s="31"/>
      <c r="Q15" s="31"/>
      <c r="R15" s="31">
        <v>6739.62</v>
      </c>
      <c r="S15" s="31">
        <v>40873.61</v>
      </c>
      <c r="T15" s="31"/>
      <c r="U15" s="31"/>
      <c r="V15" s="31"/>
      <c r="W15" s="31"/>
      <c r="X15" s="38">
        <f t="shared" si="3"/>
        <v>379017.12</v>
      </c>
      <c r="Y15" s="12"/>
      <c r="Z15" s="12"/>
    </row>
    <row r="16" spans="1:26" ht="15" x14ac:dyDescent="0.2">
      <c r="A16" s="37" t="s">
        <v>12</v>
      </c>
      <c r="B16" s="31">
        <v>55892.480000000003</v>
      </c>
      <c r="C16" s="31">
        <v>23380.52</v>
      </c>
      <c r="D16" s="38">
        <f t="shared" si="0"/>
        <v>79273</v>
      </c>
      <c r="E16" s="44">
        <v>17541.34</v>
      </c>
      <c r="F16" s="38">
        <f t="shared" si="1"/>
        <v>26812.22</v>
      </c>
      <c r="G16" s="31">
        <v>4546</v>
      </c>
      <c r="H16" s="31"/>
      <c r="I16" s="31"/>
      <c r="J16" s="31"/>
      <c r="K16" s="31"/>
      <c r="L16" s="31"/>
      <c r="M16" s="31"/>
      <c r="N16" s="31">
        <v>528.22</v>
      </c>
      <c r="O16" s="38">
        <f t="shared" si="2"/>
        <v>21738</v>
      </c>
      <c r="P16" s="31"/>
      <c r="Q16" s="31"/>
      <c r="R16" s="31">
        <v>4488.42</v>
      </c>
      <c r="S16" s="31">
        <v>17249.580000000002</v>
      </c>
      <c r="T16" s="31"/>
      <c r="U16" s="31"/>
      <c r="V16" s="31"/>
      <c r="W16" s="31"/>
      <c r="X16" s="38">
        <f t="shared" si="3"/>
        <v>123626.56</v>
      </c>
      <c r="Y16" s="12"/>
      <c r="Z16" s="12"/>
    </row>
    <row r="17" spans="1:26" ht="15" x14ac:dyDescent="0.2">
      <c r="A17" s="37" t="s">
        <v>13</v>
      </c>
      <c r="B17" s="31">
        <v>126822.62</v>
      </c>
      <c r="C17" s="31">
        <v>38871.019999999997</v>
      </c>
      <c r="D17" s="38">
        <f t="shared" si="0"/>
        <v>165693.63999999998</v>
      </c>
      <c r="E17" s="44">
        <v>36664.300000000003</v>
      </c>
      <c r="F17" s="38">
        <f t="shared" si="1"/>
        <v>57009.48</v>
      </c>
      <c r="G17" s="31">
        <v>7856.6</v>
      </c>
      <c r="H17" s="31"/>
      <c r="I17" s="31"/>
      <c r="J17" s="31"/>
      <c r="K17" s="31"/>
      <c r="L17" s="31"/>
      <c r="M17" s="31"/>
      <c r="N17" s="31"/>
      <c r="O17" s="38">
        <f t="shared" si="2"/>
        <v>49152.880000000005</v>
      </c>
      <c r="P17" s="31"/>
      <c r="Q17" s="31"/>
      <c r="R17" s="31">
        <v>4731.72</v>
      </c>
      <c r="S17" s="31">
        <v>44421.16</v>
      </c>
      <c r="T17" s="31"/>
      <c r="U17" s="31"/>
      <c r="V17" s="31"/>
      <c r="W17" s="31"/>
      <c r="X17" s="38">
        <f t="shared" si="3"/>
        <v>259367.42</v>
      </c>
      <c r="Y17" s="12"/>
      <c r="Z17" s="12"/>
    </row>
    <row r="18" spans="1:26" ht="15" x14ac:dyDescent="0.2">
      <c r="A18" s="37" t="s">
        <v>24</v>
      </c>
      <c r="B18" s="31">
        <v>134958.70000000001</v>
      </c>
      <c r="C18" s="31">
        <v>41036.93</v>
      </c>
      <c r="D18" s="38">
        <f t="shared" si="0"/>
        <v>175995.63</v>
      </c>
      <c r="E18" s="44">
        <v>38943.9</v>
      </c>
      <c r="F18" s="38">
        <f t="shared" si="1"/>
        <v>138326.09</v>
      </c>
      <c r="G18" s="31">
        <v>23353.99</v>
      </c>
      <c r="H18" s="31"/>
      <c r="I18" s="31"/>
      <c r="J18" s="31"/>
      <c r="K18" s="31"/>
      <c r="L18" s="31"/>
      <c r="M18" s="31"/>
      <c r="N18" s="31">
        <v>491.7</v>
      </c>
      <c r="O18" s="38">
        <f t="shared" si="2"/>
        <v>114480.4</v>
      </c>
      <c r="P18" s="31">
        <v>100000</v>
      </c>
      <c r="Q18" s="31"/>
      <c r="R18" s="31">
        <v>14480.4</v>
      </c>
      <c r="S18" s="31"/>
      <c r="T18" s="31"/>
      <c r="U18" s="31"/>
      <c r="V18" s="31"/>
      <c r="W18" s="31"/>
      <c r="X18" s="38">
        <f t="shared" si="3"/>
        <v>353265.62</v>
      </c>
      <c r="Y18" s="12"/>
      <c r="Z18" s="12"/>
    </row>
    <row r="19" spans="1:26" ht="15" x14ac:dyDescent="0.2">
      <c r="A19" s="37" t="s">
        <v>14</v>
      </c>
      <c r="B19" s="31">
        <v>107824.46</v>
      </c>
      <c r="C19" s="31">
        <v>30989.5</v>
      </c>
      <c r="D19" s="38">
        <f t="shared" si="0"/>
        <v>138813.96000000002</v>
      </c>
      <c r="E19" s="44">
        <v>30716.42</v>
      </c>
      <c r="F19" s="38">
        <f t="shared" si="1"/>
        <v>16117.400000000001</v>
      </c>
      <c r="G19" s="31">
        <v>10685.51</v>
      </c>
      <c r="H19" s="31"/>
      <c r="I19" s="31"/>
      <c r="J19" s="31"/>
      <c r="K19" s="31"/>
      <c r="L19" s="31"/>
      <c r="M19" s="31"/>
      <c r="N19" s="31">
        <v>1072.1099999999999</v>
      </c>
      <c r="O19" s="38">
        <f t="shared" si="2"/>
        <v>4359.78</v>
      </c>
      <c r="P19" s="31"/>
      <c r="Q19" s="31"/>
      <c r="R19" s="31">
        <v>4359.78</v>
      </c>
      <c r="S19" s="31"/>
      <c r="T19" s="31"/>
      <c r="U19" s="31"/>
      <c r="V19" s="31"/>
      <c r="W19" s="31"/>
      <c r="X19" s="38">
        <f t="shared" si="3"/>
        <v>185647.78</v>
      </c>
      <c r="Y19" s="12"/>
      <c r="Z19" s="12"/>
    </row>
    <row r="20" spans="1:26" ht="15" x14ac:dyDescent="0.2">
      <c r="A20" s="37" t="s">
        <v>15</v>
      </c>
      <c r="B20" s="31">
        <v>145129.26999999999</v>
      </c>
      <c r="C20" s="31">
        <v>55484.59</v>
      </c>
      <c r="D20" s="38">
        <f t="shared" si="0"/>
        <v>200613.86</v>
      </c>
      <c r="E20" s="44">
        <v>44391.360000000001</v>
      </c>
      <c r="F20" s="38">
        <f t="shared" si="1"/>
        <v>40251.350000000006</v>
      </c>
      <c r="G20" s="31">
        <v>9572.2999999999993</v>
      </c>
      <c r="H20" s="31">
        <v>-400.8</v>
      </c>
      <c r="I20" s="31"/>
      <c r="J20" s="31"/>
      <c r="K20" s="31"/>
      <c r="L20" s="31"/>
      <c r="M20" s="31"/>
      <c r="N20" s="31"/>
      <c r="O20" s="38">
        <f t="shared" si="2"/>
        <v>31079.850000000002</v>
      </c>
      <c r="P20" s="31"/>
      <c r="Q20" s="31"/>
      <c r="R20" s="31">
        <v>4150.04</v>
      </c>
      <c r="S20" s="31">
        <v>26929.81</v>
      </c>
      <c r="T20" s="31"/>
      <c r="U20" s="31"/>
      <c r="V20" s="31"/>
      <c r="W20" s="31"/>
      <c r="X20" s="38">
        <f t="shared" si="3"/>
        <v>285256.56999999995</v>
      </c>
      <c r="Y20" s="12"/>
      <c r="Z20" s="12"/>
    </row>
    <row r="21" spans="1:26" ht="15" x14ac:dyDescent="0.2">
      <c r="A21" s="37" t="s">
        <v>61</v>
      </c>
      <c r="B21" s="31">
        <v>54653</v>
      </c>
      <c r="C21" s="31">
        <v>23424.560000000001</v>
      </c>
      <c r="D21" s="38">
        <f t="shared" si="0"/>
        <v>78077.56</v>
      </c>
      <c r="E21" s="44">
        <v>17276.82</v>
      </c>
      <c r="F21" s="38">
        <f t="shared" si="1"/>
        <v>53367.53</v>
      </c>
      <c r="G21" s="40">
        <v>4710.1499999999996</v>
      </c>
      <c r="H21" s="31"/>
      <c r="I21" s="31"/>
      <c r="J21" s="31"/>
      <c r="K21" s="31"/>
      <c r="L21" s="31"/>
      <c r="M21" s="31"/>
      <c r="N21" s="31"/>
      <c r="O21" s="38">
        <f t="shared" si="2"/>
        <v>48657.38</v>
      </c>
      <c r="P21" s="31"/>
      <c r="Q21" s="31"/>
      <c r="R21" s="31">
        <v>8974.0400000000009</v>
      </c>
      <c r="S21" s="31">
        <v>39683.339999999997</v>
      </c>
      <c r="T21" s="31"/>
      <c r="U21" s="31"/>
      <c r="V21" s="31"/>
      <c r="W21" s="31"/>
      <c r="X21" s="38">
        <f t="shared" si="3"/>
        <v>148721.91</v>
      </c>
      <c r="Y21" s="12"/>
      <c r="Z21" s="12"/>
    </row>
    <row r="22" spans="1:26" ht="15" x14ac:dyDescent="0.2">
      <c r="A22" s="37" t="s">
        <v>16</v>
      </c>
      <c r="B22" s="31">
        <v>75790.990000000005</v>
      </c>
      <c r="C22" s="31">
        <v>12305.27</v>
      </c>
      <c r="D22" s="38">
        <f t="shared" si="0"/>
        <v>88096.260000000009</v>
      </c>
      <c r="E22" s="44">
        <v>19493.73</v>
      </c>
      <c r="F22" s="38">
        <f t="shared" si="1"/>
        <v>17157.52</v>
      </c>
      <c r="G22" s="31">
        <v>4546</v>
      </c>
      <c r="H22" s="31"/>
      <c r="I22" s="31"/>
      <c r="J22" s="31"/>
      <c r="K22" s="31"/>
      <c r="L22" s="31"/>
      <c r="M22" s="31"/>
      <c r="N22" s="31">
        <v>1214.17</v>
      </c>
      <c r="O22" s="38">
        <f t="shared" si="2"/>
        <v>11397.35</v>
      </c>
      <c r="P22" s="31"/>
      <c r="Q22" s="31"/>
      <c r="R22" s="31">
        <v>601.25</v>
      </c>
      <c r="S22" s="31">
        <v>10796.1</v>
      </c>
      <c r="T22" s="31"/>
      <c r="U22" s="31"/>
      <c r="V22" s="31"/>
      <c r="W22" s="31"/>
      <c r="X22" s="38">
        <f t="shared" si="3"/>
        <v>124747.51000000001</v>
      </c>
      <c r="Y22" s="12"/>
      <c r="Z22" s="12"/>
    </row>
    <row r="23" spans="1:26" ht="14.25" customHeight="1" x14ac:dyDescent="0.2">
      <c r="A23" s="37" t="s">
        <v>17</v>
      </c>
      <c r="B23" s="31">
        <v>181547.3</v>
      </c>
      <c r="C23" s="31">
        <v>53956.87</v>
      </c>
      <c r="D23" s="38">
        <f t="shared" si="0"/>
        <v>235504.16999999998</v>
      </c>
      <c r="E23" s="44">
        <v>52111.8</v>
      </c>
      <c r="F23" s="38">
        <f t="shared" si="1"/>
        <v>134119.29999999999</v>
      </c>
      <c r="G23" s="31">
        <v>19931.45</v>
      </c>
      <c r="H23" s="31"/>
      <c r="I23" s="31"/>
      <c r="J23" s="31"/>
      <c r="K23" s="31"/>
      <c r="L23" s="31"/>
      <c r="M23" s="31"/>
      <c r="N23" s="31">
        <v>1211.98</v>
      </c>
      <c r="O23" s="38">
        <f t="shared" si="2"/>
        <v>112975.87</v>
      </c>
      <c r="P23" s="31">
        <v>100000</v>
      </c>
      <c r="Q23" s="31"/>
      <c r="R23" s="31">
        <v>12975.87</v>
      </c>
      <c r="S23" s="31"/>
      <c r="T23" s="31"/>
      <c r="U23" s="31"/>
      <c r="V23" s="31"/>
      <c r="W23" s="31"/>
      <c r="X23" s="38">
        <f t="shared" si="3"/>
        <v>421735.26999999996</v>
      </c>
      <c r="Y23" s="12"/>
      <c r="Z23" s="12"/>
    </row>
    <row r="24" spans="1:26" ht="15" x14ac:dyDescent="0.2">
      <c r="A24" s="37" t="s">
        <v>18</v>
      </c>
      <c r="B24" s="31">
        <v>94241.61</v>
      </c>
      <c r="C24" s="31">
        <v>29939.82</v>
      </c>
      <c r="D24" s="38">
        <f t="shared" si="0"/>
        <v>124181.43</v>
      </c>
      <c r="E24" s="44">
        <v>27478.57</v>
      </c>
      <c r="F24" s="38">
        <f t="shared" si="1"/>
        <v>43836.630000000005</v>
      </c>
      <c r="G24" s="31">
        <v>10638.7</v>
      </c>
      <c r="H24" s="31"/>
      <c r="I24" s="31"/>
      <c r="J24" s="31"/>
      <c r="K24" s="31"/>
      <c r="L24" s="31"/>
      <c r="M24" s="31"/>
      <c r="N24" s="31">
        <v>1072.1099999999999</v>
      </c>
      <c r="O24" s="38">
        <f t="shared" si="2"/>
        <v>32125.82</v>
      </c>
      <c r="P24" s="31"/>
      <c r="Q24" s="31"/>
      <c r="R24" s="31">
        <v>5223.91</v>
      </c>
      <c r="S24" s="38">
        <v>26901.91</v>
      </c>
      <c r="T24" s="31"/>
      <c r="U24" s="31"/>
      <c r="V24" s="31"/>
      <c r="W24" s="31"/>
      <c r="X24" s="38">
        <f t="shared" si="3"/>
        <v>195496.63</v>
      </c>
      <c r="Y24" s="12"/>
      <c r="Z24" s="12"/>
    </row>
    <row r="25" spans="1:26" ht="15" x14ac:dyDescent="0.2">
      <c r="A25" s="37" t="s">
        <v>27</v>
      </c>
      <c r="B25" s="31">
        <v>42189.43</v>
      </c>
      <c r="C25" s="31">
        <v>19701.57</v>
      </c>
      <c r="D25" s="38">
        <f t="shared" si="0"/>
        <v>61891</v>
      </c>
      <c r="E25" s="44">
        <v>13695.09</v>
      </c>
      <c r="F25" s="38">
        <f t="shared" si="1"/>
        <v>30984.170000000002</v>
      </c>
      <c r="G25" s="31">
        <v>4574.5</v>
      </c>
      <c r="H25" s="31"/>
      <c r="I25" s="31"/>
      <c r="J25" s="31"/>
      <c r="K25" s="31"/>
      <c r="L25" s="31"/>
      <c r="M25" s="31"/>
      <c r="N25" s="31"/>
      <c r="O25" s="38">
        <f t="shared" si="2"/>
        <v>26409.670000000002</v>
      </c>
      <c r="P25" s="31"/>
      <c r="Q25" s="31"/>
      <c r="R25" s="31">
        <v>2911.18</v>
      </c>
      <c r="S25" s="31">
        <v>23498.49</v>
      </c>
      <c r="T25" s="31"/>
      <c r="U25" s="31"/>
      <c r="V25" s="31"/>
      <c r="W25" s="31"/>
      <c r="X25" s="38">
        <f t="shared" si="3"/>
        <v>106570.26</v>
      </c>
      <c r="Y25" s="12"/>
      <c r="Z25" s="12"/>
    </row>
    <row r="26" spans="1:26" ht="15" x14ac:dyDescent="0.2">
      <c r="A26" s="37" t="s">
        <v>29</v>
      </c>
      <c r="B26" s="31">
        <v>18012.77</v>
      </c>
      <c r="C26" s="31"/>
      <c r="D26" s="38">
        <f t="shared" si="0"/>
        <v>18012.77</v>
      </c>
      <c r="E26" s="44">
        <v>3985.82</v>
      </c>
      <c r="F26" s="38">
        <f t="shared" si="1"/>
        <v>0</v>
      </c>
      <c r="G26" s="31"/>
      <c r="H26" s="31"/>
      <c r="I26" s="31"/>
      <c r="J26" s="31"/>
      <c r="K26" s="31"/>
      <c r="L26" s="31"/>
      <c r="M26" s="31"/>
      <c r="N26" s="31"/>
      <c r="O26" s="38">
        <f t="shared" si="2"/>
        <v>0</v>
      </c>
      <c r="P26" s="31"/>
      <c r="Q26" s="31"/>
      <c r="R26" s="31"/>
      <c r="S26" s="31"/>
      <c r="T26" s="31"/>
      <c r="U26" s="31"/>
      <c r="V26" s="31"/>
      <c r="W26" s="31"/>
      <c r="X26" s="38">
        <f t="shared" si="3"/>
        <v>21998.59</v>
      </c>
      <c r="Y26" s="12"/>
      <c r="Z26" s="12"/>
    </row>
    <row r="27" spans="1:26" ht="15" x14ac:dyDescent="0.2">
      <c r="A27" s="37" t="s">
        <v>19</v>
      </c>
      <c r="B27" s="31">
        <v>74896</v>
      </c>
      <c r="C27" s="31">
        <v>31443.22</v>
      </c>
      <c r="D27" s="38">
        <f t="shared" si="0"/>
        <v>106339.22</v>
      </c>
      <c r="E27" s="44">
        <v>23530.49</v>
      </c>
      <c r="F27" s="38">
        <f t="shared" si="1"/>
        <v>39153.160000000003</v>
      </c>
      <c r="G27" s="31">
        <v>4546</v>
      </c>
      <c r="H27" s="31"/>
      <c r="I27" s="31"/>
      <c r="J27" s="31"/>
      <c r="K27" s="31"/>
      <c r="L27" s="31"/>
      <c r="M27" s="31"/>
      <c r="N27" s="31"/>
      <c r="O27" s="38">
        <f t="shared" si="2"/>
        <v>34607.160000000003</v>
      </c>
      <c r="P27" s="31"/>
      <c r="Q27" s="31"/>
      <c r="R27" s="31">
        <v>4236.7299999999996</v>
      </c>
      <c r="S27" s="31">
        <v>30370.43</v>
      </c>
      <c r="T27" s="31"/>
      <c r="U27" s="31"/>
      <c r="V27" s="31"/>
      <c r="W27" s="31"/>
      <c r="X27" s="38">
        <f t="shared" si="3"/>
        <v>169022.87</v>
      </c>
      <c r="Y27" s="12"/>
      <c r="Z27" s="12"/>
    </row>
    <row r="28" spans="1:26" ht="15" x14ac:dyDescent="0.2">
      <c r="A28" s="37" t="s">
        <v>20</v>
      </c>
      <c r="B28" s="31">
        <v>213340.2</v>
      </c>
      <c r="C28" s="31">
        <v>92380.78</v>
      </c>
      <c r="D28" s="38">
        <f t="shared" si="0"/>
        <v>305720.98</v>
      </c>
      <c r="E28" s="44">
        <v>64806.12</v>
      </c>
      <c r="F28" s="38">
        <f t="shared" si="1"/>
        <v>86961.68</v>
      </c>
      <c r="G28" s="31">
        <v>17576.72</v>
      </c>
      <c r="H28" s="31"/>
      <c r="I28" s="31"/>
      <c r="J28" s="31"/>
      <c r="K28" s="31"/>
      <c r="L28" s="31"/>
      <c r="M28" s="31"/>
      <c r="N28" s="31"/>
      <c r="O28" s="38">
        <f t="shared" si="2"/>
        <v>69384.959999999992</v>
      </c>
      <c r="P28" s="31"/>
      <c r="Q28" s="31"/>
      <c r="R28" s="31">
        <v>11331.51</v>
      </c>
      <c r="S28" s="31">
        <v>58053.45</v>
      </c>
      <c r="T28" s="31"/>
      <c r="U28" s="31"/>
      <c r="V28" s="31"/>
      <c r="W28" s="31"/>
      <c r="X28" s="38">
        <f t="shared" si="3"/>
        <v>457488.77999999997</v>
      </c>
      <c r="Y28" s="12"/>
      <c r="Z28" s="12"/>
    </row>
    <row r="29" spans="1:26" ht="12" customHeight="1" x14ac:dyDescent="0.2">
      <c r="A29" s="37" t="s">
        <v>21</v>
      </c>
      <c r="B29" s="31">
        <v>136717.82</v>
      </c>
      <c r="C29" s="31">
        <v>25658.85</v>
      </c>
      <c r="D29" s="38">
        <f t="shared" si="0"/>
        <v>162376.67000000001</v>
      </c>
      <c r="E29" s="44">
        <v>35930.32</v>
      </c>
      <c r="F29" s="38">
        <f t="shared" si="1"/>
        <v>110495.01</v>
      </c>
      <c r="G29" s="31">
        <v>4974</v>
      </c>
      <c r="H29" s="31">
        <v>-100</v>
      </c>
      <c r="I29" s="31"/>
      <c r="J29" s="31"/>
      <c r="K29" s="31"/>
      <c r="L29" s="31"/>
      <c r="M29" s="31"/>
      <c r="N29" s="31"/>
      <c r="O29" s="38">
        <f t="shared" si="2"/>
        <v>105621.01</v>
      </c>
      <c r="P29" s="31">
        <v>100000</v>
      </c>
      <c r="Q29" s="31"/>
      <c r="R29" s="31">
        <v>5621.01</v>
      </c>
      <c r="S29" s="31"/>
      <c r="T29" s="31"/>
      <c r="U29" s="31"/>
      <c r="V29" s="31"/>
      <c r="W29" s="31"/>
      <c r="X29" s="38">
        <f t="shared" si="3"/>
        <v>308802</v>
      </c>
      <c r="Y29" s="12"/>
      <c r="Z29" s="12"/>
    </row>
    <row r="30" spans="1:26" ht="15" x14ac:dyDescent="0.2">
      <c r="A30" s="37" t="s">
        <v>22</v>
      </c>
      <c r="B30" s="31">
        <v>69188.47</v>
      </c>
      <c r="C30" s="31">
        <v>21533.71</v>
      </c>
      <c r="D30" s="38">
        <f t="shared" si="0"/>
        <v>90722.18</v>
      </c>
      <c r="E30" s="44">
        <v>20074.79</v>
      </c>
      <c r="F30" s="38">
        <f t="shared" si="1"/>
        <v>23284.63</v>
      </c>
      <c r="G30" s="31">
        <v>4568.8</v>
      </c>
      <c r="H30" s="31"/>
      <c r="I30" s="31"/>
      <c r="J30" s="31"/>
      <c r="K30" s="31"/>
      <c r="L30" s="31"/>
      <c r="M30" s="31"/>
      <c r="N30" s="31"/>
      <c r="O30" s="38">
        <f t="shared" si="2"/>
        <v>18715.830000000002</v>
      </c>
      <c r="P30" s="31"/>
      <c r="Q30" s="31"/>
      <c r="R30" s="31">
        <v>2200.86</v>
      </c>
      <c r="S30" s="31">
        <v>16514.97</v>
      </c>
      <c r="T30" s="31"/>
      <c r="U30" s="31"/>
      <c r="V30" s="31"/>
      <c r="W30" s="31"/>
      <c r="X30" s="38">
        <f t="shared" si="3"/>
        <v>134081.60000000001</v>
      </c>
      <c r="Y30" s="12"/>
      <c r="Z30" s="12"/>
    </row>
    <row r="31" spans="1:26" ht="15" x14ac:dyDescent="0.2">
      <c r="A31" s="37" t="s">
        <v>23</v>
      </c>
      <c r="B31" s="31">
        <v>140679.74</v>
      </c>
      <c r="C31" s="31">
        <v>49497.81</v>
      </c>
      <c r="D31" s="38">
        <f t="shared" si="0"/>
        <v>190177.55</v>
      </c>
      <c r="E31" s="44">
        <v>42082.06</v>
      </c>
      <c r="F31" s="38">
        <f t="shared" si="1"/>
        <v>41184.639999999999</v>
      </c>
      <c r="G31" s="31">
        <v>12396.95</v>
      </c>
      <c r="H31" s="31"/>
      <c r="I31" s="31"/>
      <c r="J31" s="31"/>
      <c r="K31" s="31"/>
      <c r="L31" s="31"/>
      <c r="M31" s="31"/>
      <c r="N31" s="31"/>
      <c r="O31" s="38">
        <f t="shared" si="2"/>
        <v>28787.690000000002</v>
      </c>
      <c r="P31" s="31"/>
      <c r="Q31" s="31"/>
      <c r="R31" s="31">
        <v>8725.17</v>
      </c>
      <c r="S31" s="31">
        <v>20062.52</v>
      </c>
      <c r="T31" s="31"/>
      <c r="U31" s="31"/>
      <c r="V31" s="31"/>
      <c r="W31" s="31"/>
      <c r="X31" s="38">
        <f t="shared" si="3"/>
        <v>273444.25</v>
      </c>
      <c r="Y31" s="12"/>
      <c r="Z31" s="12"/>
    </row>
    <row r="32" spans="1:26" ht="15" x14ac:dyDescent="0.2">
      <c r="A32" s="37"/>
      <c r="B32" s="31"/>
      <c r="C32" s="31"/>
      <c r="D32" s="38">
        <f t="shared" si="0"/>
        <v>0</v>
      </c>
      <c r="E32" s="44"/>
      <c r="F32" s="38">
        <f t="shared" si="1"/>
        <v>0</v>
      </c>
      <c r="G32" s="31"/>
      <c r="H32" s="31"/>
      <c r="I32" s="31"/>
      <c r="J32" s="31"/>
      <c r="K32" s="31"/>
      <c r="L32" s="31"/>
      <c r="M32" s="31"/>
      <c r="N32" s="31"/>
      <c r="O32" s="38">
        <f t="shared" si="2"/>
        <v>0</v>
      </c>
      <c r="P32" s="31"/>
      <c r="Q32" s="31"/>
      <c r="R32" s="31"/>
      <c r="S32" s="41"/>
      <c r="T32" s="31"/>
      <c r="U32" s="31"/>
      <c r="V32" s="31"/>
      <c r="W32" s="31"/>
      <c r="X32" s="38">
        <f t="shared" si="3"/>
        <v>0</v>
      </c>
      <c r="Y32" s="12"/>
      <c r="Z32" s="12"/>
    </row>
    <row r="33" spans="1:26" ht="15" x14ac:dyDescent="0.2">
      <c r="A33" s="37"/>
      <c r="B33" s="31"/>
      <c r="C33" s="31"/>
      <c r="D33" s="38">
        <f t="shared" si="0"/>
        <v>0</v>
      </c>
      <c r="E33" s="44"/>
      <c r="F33" s="38">
        <f t="shared" si="1"/>
        <v>0</v>
      </c>
      <c r="G33" s="31"/>
      <c r="H33" s="31"/>
      <c r="I33" s="31"/>
      <c r="J33" s="31"/>
      <c r="K33" s="31"/>
      <c r="L33" s="31"/>
      <c r="M33" s="31"/>
      <c r="N33" s="31"/>
      <c r="O33" s="38">
        <f t="shared" si="2"/>
        <v>0</v>
      </c>
      <c r="P33" s="31"/>
      <c r="Q33" s="31"/>
      <c r="R33" s="31"/>
      <c r="S33" s="31"/>
      <c r="T33" s="31"/>
      <c r="U33" s="31"/>
      <c r="V33" s="31"/>
      <c r="W33" s="31"/>
      <c r="X33" s="38">
        <f t="shared" si="3"/>
        <v>0</v>
      </c>
      <c r="Y33" s="12"/>
      <c r="Z33" s="12"/>
    </row>
    <row r="34" spans="1:26" ht="12" customHeight="1" x14ac:dyDescent="0.2">
      <c r="A34" s="37"/>
      <c r="B34" s="31"/>
      <c r="C34" s="31"/>
      <c r="D34" s="38">
        <f t="shared" si="0"/>
        <v>0</v>
      </c>
      <c r="E34" s="44"/>
      <c r="F34" s="38">
        <f t="shared" si="1"/>
        <v>0</v>
      </c>
      <c r="G34" s="31"/>
      <c r="H34" s="31"/>
      <c r="I34" s="31"/>
      <c r="J34" s="31"/>
      <c r="K34" s="31"/>
      <c r="L34" s="31"/>
      <c r="M34" s="31"/>
      <c r="N34" s="31"/>
      <c r="O34" s="38">
        <f t="shared" si="2"/>
        <v>0</v>
      </c>
      <c r="P34" s="31"/>
      <c r="Q34" s="31"/>
      <c r="R34" s="31"/>
      <c r="S34" s="31"/>
      <c r="T34" s="31"/>
      <c r="U34" s="31"/>
      <c r="V34" s="31"/>
      <c r="W34" s="31"/>
      <c r="X34" s="38">
        <f t="shared" si="3"/>
        <v>0</v>
      </c>
      <c r="Y34" s="12"/>
      <c r="Z34" s="12"/>
    </row>
    <row r="35" spans="1:26" ht="15" x14ac:dyDescent="0.2">
      <c r="A35" s="37"/>
      <c r="B35" s="31"/>
      <c r="C35" s="31"/>
      <c r="D35" s="38">
        <f t="shared" si="0"/>
        <v>0</v>
      </c>
      <c r="E35" s="44"/>
      <c r="F35" s="38">
        <f t="shared" si="1"/>
        <v>0</v>
      </c>
      <c r="G35" s="31"/>
      <c r="H35" s="31"/>
      <c r="I35" s="31"/>
      <c r="J35" s="31"/>
      <c r="K35" s="31"/>
      <c r="L35" s="31"/>
      <c r="M35" s="31"/>
      <c r="N35" s="31"/>
      <c r="O35" s="38">
        <f t="shared" si="2"/>
        <v>0</v>
      </c>
      <c r="P35" s="31"/>
      <c r="Q35" s="31"/>
      <c r="R35" s="31"/>
      <c r="S35" s="31"/>
      <c r="T35" s="31"/>
      <c r="U35" s="31"/>
      <c r="V35" s="31"/>
      <c r="W35" s="31"/>
      <c r="X35" s="38">
        <f t="shared" si="3"/>
        <v>0</v>
      </c>
      <c r="Y35" s="12"/>
      <c r="Z35" s="12"/>
    </row>
    <row r="36" spans="1:26" ht="15" x14ac:dyDescent="0.2">
      <c r="A36" s="37" t="s">
        <v>6</v>
      </c>
      <c r="B36" s="38">
        <f>SUM(B9:B35)</f>
        <v>2242996.12</v>
      </c>
      <c r="C36" s="38">
        <f>SUM(C9:C35)</f>
        <v>747155.89999999991</v>
      </c>
      <c r="D36" s="38">
        <f>SUM(D9:D35)</f>
        <v>2990152.02</v>
      </c>
      <c r="E36" s="44">
        <f>SUM(E9:E35)</f>
        <v>658810.64999999991</v>
      </c>
      <c r="F36" s="38">
        <f t="shared" si="1"/>
        <v>1071365.71</v>
      </c>
      <c r="G36" s="31">
        <f>SUM(G9:G35)</f>
        <v>197154.22</v>
      </c>
      <c r="H36" s="31">
        <f>SUM(H9:H35)</f>
        <v>490.82999999999993</v>
      </c>
      <c r="I36" s="31">
        <f>SUM(I9:I35)</f>
        <v>0</v>
      </c>
      <c r="J36" s="31"/>
      <c r="K36" s="31"/>
      <c r="L36" s="31"/>
      <c r="M36" s="31"/>
      <c r="N36" s="31">
        <f>SUM(N9:N35)</f>
        <v>6028.65</v>
      </c>
      <c r="O36" s="38">
        <f t="shared" si="2"/>
        <v>867692.01</v>
      </c>
      <c r="P36" s="31">
        <f>SUM(P10:P35)</f>
        <v>300000</v>
      </c>
      <c r="Q36" s="31">
        <f>SUM(Q9:Q35)</f>
        <v>0</v>
      </c>
      <c r="R36" s="38">
        <f>SUM(R9:R35)</f>
        <v>123810.47999999998</v>
      </c>
      <c r="S36" s="38">
        <f>SUM(S9:S35)</f>
        <v>443881.53</v>
      </c>
      <c r="T36" s="38">
        <f>SUM(T10:T35)</f>
        <v>0</v>
      </c>
      <c r="U36" s="31"/>
      <c r="V36" s="31"/>
      <c r="W36" s="31"/>
      <c r="X36" s="38">
        <f t="shared" si="3"/>
        <v>4720328.38</v>
      </c>
    </row>
    <row r="37" spans="1:26" ht="26.25" customHeight="1" x14ac:dyDescent="0.2">
      <c r="A37" s="37" t="s">
        <v>25</v>
      </c>
      <c r="B37" s="38">
        <f>SUM(B36,B8)</f>
        <v>2775157.63</v>
      </c>
      <c r="C37" s="38">
        <f>SUM(C36,C8)</f>
        <v>904213.45</v>
      </c>
      <c r="D37" s="38">
        <f>D8+D36</f>
        <v>3679371.08</v>
      </c>
      <c r="E37" s="45">
        <f>E8+E36</f>
        <v>811319.40999999992</v>
      </c>
      <c r="F37" s="38">
        <f>G37+H37+I37+N37+O37+U37</f>
        <v>1006127.41</v>
      </c>
      <c r="G37" s="31">
        <f>G8+G36</f>
        <v>-74261.430000000022</v>
      </c>
      <c r="H37" s="31">
        <f>H8+H36</f>
        <v>7353.43</v>
      </c>
      <c r="I37" s="31">
        <f>I8+I36</f>
        <v>0</v>
      </c>
      <c r="J37" s="31"/>
      <c r="K37" s="31"/>
      <c r="L37" s="31"/>
      <c r="M37" s="31"/>
      <c r="N37" s="31">
        <f>N8+N36</f>
        <v>6088.65</v>
      </c>
      <c r="O37" s="38">
        <f>P37+Q37+R37+S37+T37</f>
        <v>1066946.76</v>
      </c>
      <c r="P37" s="31">
        <f t="shared" ref="P37:U37" si="5">P8+P36</f>
        <v>400000</v>
      </c>
      <c r="Q37" s="38">
        <f t="shared" si="5"/>
        <v>0</v>
      </c>
      <c r="R37" s="38">
        <f t="shared" si="5"/>
        <v>157832.97999999998</v>
      </c>
      <c r="S37" s="38">
        <f t="shared" si="5"/>
        <v>509113.78</v>
      </c>
      <c r="T37" s="38">
        <f t="shared" si="5"/>
        <v>0</v>
      </c>
      <c r="U37" s="38">
        <f t="shared" si="5"/>
        <v>0</v>
      </c>
      <c r="V37" s="31"/>
      <c r="W37" s="31"/>
      <c r="X37" s="38">
        <f>D37+E37+F37</f>
        <v>5496817.9000000004</v>
      </c>
    </row>
    <row r="38" spans="1:26" ht="14.25" x14ac:dyDescent="0.2">
      <c r="A38" s="20" t="s">
        <v>38</v>
      </c>
      <c r="B38" s="42">
        <v>2111</v>
      </c>
      <c r="C38" s="31">
        <v>2111</v>
      </c>
      <c r="D38" s="31">
        <v>2110</v>
      </c>
      <c r="E38" s="44">
        <v>2120</v>
      </c>
      <c r="F38" s="31">
        <v>2200</v>
      </c>
      <c r="G38" s="31">
        <v>2210</v>
      </c>
      <c r="H38" s="31">
        <v>2230</v>
      </c>
      <c r="I38" s="31">
        <v>2240</v>
      </c>
      <c r="J38" s="31">
        <v>2800</v>
      </c>
      <c r="K38" s="31"/>
      <c r="L38" s="31"/>
      <c r="M38" s="31"/>
      <c r="N38" s="31">
        <v>2250</v>
      </c>
      <c r="O38" s="31">
        <v>2270</v>
      </c>
      <c r="P38" s="31">
        <v>2271</v>
      </c>
      <c r="Q38" s="31">
        <v>2272</v>
      </c>
      <c r="R38" s="31">
        <v>2273</v>
      </c>
      <c r="S38" s="31">
        <v>2274</v>
      </c>
      <c r="T38" s="31">
        <v>2275</v>
      </c>
      <c r="U38" s="31">
        <v>2282</v>
      </c>
      <c r="V38" s="31"/>
      <c r="W38" s="31"/>
      <c r="X38" s="38"/>
    </row>
    <row r="39" spans="1:26" x14ac:dyDescent="0.2">
      <c r="B39" s="17"/>
      <c r="C39" s="17"/>
      <c r="D39" s="17"/>
      <c r="G39" s="17"/>
      <c r="S39" s="17"/>
      <c r="X39" s="17"/>
    </row>
  </sheetData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topLeftCell="I13" zoomScaleNormal="100" workbookViewId="0">
      <selection activeCell="R19" sqref="R19"/>
    </sheetView>
  </sheetViews>
  <sheetFormatPr defaultColWidth="7.7109375" defaultRowHeight="12.75" x14ac:dyDescent="0.2"/>
  <cols>
    <col min="1" max="1" width="15.42578125" customWidth="1"/>
    <col min="2" max="2" width="11.28515625" customWidth="1"/>
    <col min="3" max="3" width="8.7109375" customWidth="1"/>
    <col min="4" max="4" width="10.85546875" customWidth="1"/>
    <col min="5" max="5" width="10.28515625" customWidth="1"/>
    <col min="6" max="6" width="9.28515625" customWidth="1"/>
    <col min="7" max="7" width="10.42578125" customWidth="1"/>
    <col min="8" max="8" width="10.28515625" customWidth="1"/>
    <col min="9" max="9" width="10.42578125" customWidth="1"/>
    <col min="10" max="10" width="7.7109375" customWidth="1"/>
    <col min="11" max="11" width="3.85546875" customWidth="1"/>
    <col min="12" max="13" width="4" customWidth="1"/>
    <col min="14" max="14" width="10.5703125" customWidth="1"/>
    <col min="15" max="15" width="11.7109375" customWidth="1"/>
    <col min="16" max="16" width="12.140625" customWidth="1"/>
    <col min="17" max="17" width="9.85546875" customWidth="1"/>
    <col min="18" max="18" width="10.140625" customWidth="1"/>
    <col min="19" max="19" width="10.42578125" customWidth="1"/>
    <col min="20" max="20" width="9.42578125" customWidth="1"/>
    <col min="21" max="21" width="6.42578125" customWidth="1"/>
    <col min="22" max="22" width="7.7109375" customWidth="1"/>
    <col min="23" max="23" width="4.140625" customWidth="1"/>
    <col min="24" max="24" width="10.85546875" customWidth="1"/>
  </cols>
  <sheetData>
    <row r="1" spans="1:24" x14ac:dyDescent="0.2">
      <c r="A1" s="1" t="s">
        <v>0</v>
      </c>
      <c r="B1" s="2"/>
      <c r="C1" s="3"/>
      <c r="D1" s="3">
        <f t="shared" ref="D1:D7" si="0">SUM(B1:C1)</f>
        <v>0</v>
      </c>
      <c r="E1" s="3"/>
      <c r="F1" s="3">
        <f t="shared" ref="F1:F35" si="1">G1+H1+I1+N1+O1+U1</f>
        <v>0</v>
      </c>
      <c r="G1" s="2"/>
      <c r="H1" s="2"/>
      <c r="I1" s="2"/>
      <c r="J1" s="2"/>
      <c r="K1" s="2"/>
      <c r="L1" s="2"/>
      <c r="M1" s="2"/>
      <c r="N1" s="2"/>
      <c r="O1" s="3">
        <f t="shared" ref="O1:O35" si="2">P1+Q1+R1+S1+T1</f>
        <v>0</v>
      </c>
      <c r="P1" s="2"/>
      <c r="Q1" s="2"/>
      <c r="R1" s="2"/>
      <c r="S1" s="2"/>
      <c r="T1" s="2"/>
      <c r="U1" s="2"/>
      <c r="V1" s="2"/>
      <c r="W1" s="2"/>
      <c r="X1" s="3">
        <f t="shared" ref="X1:X36" si="3">D1+E1+F1+U1+V1</f>
        <v>0</v>
      </c>
    </row>
    <row r="2" spans="1:24" x14ac:dyDescent="0.2">
      <c r="A2" s="1" t="s">
        <v>1</v>
      </c>
      <c r="B2" s="2"/>
      <c r="C2" s="2"/>
      <c r="D2" s="3">
        <f t="shared" si="0"/>
        <v>0</v>
      </c>
      <c r="E2" s="2"/>
      <c r="F2" s="3">
        <f t="shared" si="1"/>
        <v>0</v>
      </c>
      <c r="G2" s="2"/>
      <c r="H2" s="2"/>
      <c r="I2" s="2"/>
      <c r="J2" s="2"/>
      <c r="K2" s="2"/>
      <c r="L2" s="2"/>
      <c r="M2" s="2"/>
      <c r="N2" s="2"/>
      <c r="O2" s="3">
        <f t="shared" si="2"/>
        <v>0</v>
      </c>
      <c r="P2" s="2"/>
      <c r="Q2" s="2"/>
      <c r="R2" s="2"/>
      <c r="S2" s="2"/>
      <c r="T2" s="2"/>
      <c r="U2" s="2"/>
      <c r="V2" s="2"/>
      <c r="W2" s="2"/>
      <c r="X2" s="3">
        <f t="shared" si="3"/>
        <v>0</v>
      </c>
    </row>
    <row r="3" spans="1:24" x14ac:dyDescent="0.2">
      <c r="A3" s="1" t="s">
        <v>2</v>
      </c>
      <c r="B3" s="2"/>
      <c r="C3" s="2"/>
      <c r="D3" s="3">
        <f t="shared" si="0"/>
        <v>0</v>
      </c>
      <c r="E3" s="3"/>
      <c r="F3" s="3">
        <f t="shared" si="1"/>
        <v>0</v>
      </c>
      <c r="G3" s="2"/>
      <c r="H3" s="2"/>
      <c r="I3" s="2"/>
      <c r="J3" s="2"/>
      <c r="K3" s="2"/>
      <c r="L3" s="2"/>
      <c r="M3" s="2"/>
      <c r="N3" s="2"/>
      <c r="O3" s="3">
        <f t="shared" si="2"/>
        <v>0</v>
      </c>
      <c r="P3" s="2"/>
      <c r="Q3" s="2"/>
      <c r="R3" s="2"/>
      <c r="S3" s="2"/>
      <c r="T3" s="2"/>
      <c r="U3" s="2"/>
      <c r="V3" s="2"/>
      <c r="W3" s="2"/>
      <c r="X3" s="3">
        <f t="shared" si="3"/>
        <v>0</v>
      </c>
    </row>
    <row r="4" spans="1:24" x14ac:dyDescent="0.2">
      <c r="A4" s="1" t="s">
        <v>3</v>
      </c>
      <c r="B4" s="2"/>
      <c r="C4" s="2"/>
      <c r="D4" s="3">
        <f t="shared" si="0"/>
        <v>0</v>
      </c>
      <c r="E4" s="2"/>
      <c r="F4" s="3">
        <f t="shared" si="1"/>
        <v>0</v>
      </c>
      <c r="G4" s="2"/>
      <c r="H4" s="2"/>
      <c r="I4" s="2"/>
      <c r="J4" s="2"/>
      <c r="K4" s="2"/>
      <c r="L4" s="2"/>
      <c r="M4" s="2"/>
      <c r="N4" s="2"/>
      <c r="O4" s="3">
        <f t="shared" si="2"/>
        <v>0</v>
      </c>
      <c r="P4" s="2"/>
      <c r="Q4" s="2"/>
      <c r="R4" s="2"/>
      <c r="S4" s="2"/>
      <c r="T4" s="2"/>
      <c r="U4" s="2"/>
      <c r="V4" s="2"/>
      <c r="W4" s="2"/>
      <c r="X4" s="3">
        <f t="shared" si="3"/>
        <v>0</v>
      </c>
    </row>
    <row r="5" spans="1:24" x14ac:dyDescent="0.2">
      <c r="A5" s="1" t="s">
        <v>4</v>
      </c>
      <c r="B5" s="2">
        <v>969128.81</v>
      </c>
      <c r="C5" s="2">
        <v>73171.16</v>
      </c>
      <c r="D5" s="3">
        <f t="shared" si="0"/>
        <v>1042299.9700000001</v>
      </c>
      <c r="E5" s="3">
        <v>235856.41</v>
      </c>
      <c r="F5" s="3">
        <f t="shared" si="1"/>
        <v>58324.53</v>
      </c>
      <c r="G5" s="2">
        <v>481.87</v>
      </c>
      <c r="H5" s="2">
        <v>40900.629999999997</v>
      </c>
      <c r="I5" s="2">
        <v>1836.66</v>
      </c>
      <c r="J5" s="2"/>
      <c r="K5" s="2"/>
      <c r="L5" s="2"/>
      <c r="M5" s="2"/>
      <c r="N5" s="2">
        <v>2228.9499999999998</v>
      </c>
      <c r="O5" s="3">
        <f t="shared" si="2"/>
        <v>12876.42</v>
      </c>
      <c r="P5" s="2"/>
      <c r="Q5" s="2">
        <v>2794.44</v>
      </c>
      <c r="R5" s="2">
        <v>10081.98</v>
      </c>
      <c r="S5" s="2"/>
      <c r="T5" s="2"/>
      <c r="U5" s="2"/>
      <c r="V5" s="2"/>
      <c r="W5" s="2"/>
      <c r="X5" s="3">
        <f t="shared" si="3"/>
        <v>1336480.9100000001</v>
      </c>
    </row>
    <row r="6" spans="1:24" x14ac:dyDescent="0.2">
      <c r="A6" s="1" t="s">
        <v>5</v>
      </c>
      <c r="B6" s="2">
        <v>435136.56</v>
      </c>
      <c r="C6" s="3">
        <v>78543.81</v>
      </c>
      <c r="D6" s="3">
        <f t="shared" si="0"/>
        <v>513680.37</v>
      </c>
      <c r="E6" s="2">
        <v>116237.95</v>
      </c>
      <c r="F6" s="3">
        <f t="shared" si="1"/>
        <v>34540.11</v>
      </c>
      <c r="G6" s="2">
        <v>1880.4</v>
      </c>
      <c r="H6" s="2">
        <v>20778.87</v>
      </c>
      <c r="I6" s="2">
        <v>3243.04</v>
      </c>
      <c r="J6" s="2"/>
      <c r="K6" s="2"/>
      <c r="L6" s="2"/>
      <c r="M6" s="2"/>
      <c r="N6" s="2"/>
      <c r="O6" s="3">
        <f t="shared" si="2"/>
        <v>8637.7999999999993</v>
      </c>
      <c r="P6" s="2"/>
      <c r="Q6" s="2">
        <v>7005.24</v>
      </c>
      <c r="R6" s="2">
        <v>1632.56</v>
      </c>
      <c r="S6" s="2"/>
      <c r="T6" s="2"/>
      <c r="U6" s="2"/>
      <c r="V6" s="2"/>
      <c r="W6" s="2"/>
      <c r="X6" s="3">
        <f t="shared" si="3"/>
        <v>664458.42999999993</v>
      </c>
    </row>
    <row r="7" spans="1:24" x14ac:dyDescent="0.2">
      <c r="A7" s="1"/>
      <c r="B7" s="2"/>
      <c r="C7" s="2"/>
      <c r="D7" s="3">
        <f t="shared" si="0"/>
        <v>0</v>
      </c>
      <c r="E7" s="2"/>
      <c r="F7" s="3">
        <f t="shared" si="1"/>
        <v>0</v>
      </c>
      <c r="G7" s="2"/>
      <c r="H7" s="2"/>
      <c r="I7" s="2"/>
      <c r="J7" s="2"/>
      <c r="K7" s="2"/>
      <c r="L7" s="2"/>
      <c r="M7" s="2"/>
      <c r="N7" s="2"/>
      <c r="O7" s="3">
        <f t="shared" si="2"/>
        <v>0</v>
      </c>
      <c r="P7" s="2"/>
      <c r="Q7" s="2"/>
      <c r="R7" s="2"/>
      <c r="S7" s="2"/>
      <c r="T7" s="2"/>
      <c r="U7" s="2"/>
      <c r="V7" s="2"/>
      <c r="W7" s="2"/>
      <c r="X7" s="3">
        <f t="shared" si="3"/>
        <v>0</v>
      </c>
    </row>
    <row r="8" spans="1:24" x14ac:dyDescent="0.2">
      <c r="A8" s="1" t="s">
        <v>6</v>
      </c>
      <c r="B8" s="3">
        <f>SUM(B1:B7)</f>
        <v>1404265.37</v>
      </c>
      <c r="C8" s="3">
        <f t="shared" ref="C8:V8" si="4">SUM(C1:C7)</f>
        <v>151714.97</v>
      </c>
      <c r="D8" s="3">
        <f t="shared" si="4"/>
        <v>1555980.34</v>
      </c>
      <c r="E8" s="3">
        <f t="shared" si="4"/>
        <v>352094.36</v>
      </c>
      <c r="F8" s="3">
        <f t="shared" si="4"/>
        <v>92864.639999999999</v>
      </c>
      <c r="G8" s="3">
        <f t="shared" si="4"/>
        <v>2362.27</v>
      </c>
      <c r="H8" s="3">
        <f t="shared" si="4"/>
        <v>61679.5</v>
      </c>
      <c r="I8" s="3">
        <f t="shared" si="4"/>
        <v>5079.7</v>
      </c>
      <c r="J8" s="3">
        <f t="shared" si="4"/>
        <v>0</v>
      </c>
      <c r="K8" s="3">
        <f t="shared" si="4"/>
        <v>0</v>
      </c>
      <c r="L8" s="3">
        <f t="shared" si="4"/>
        <v>0</v>
      </c>
      <c r="M8" s="3">
        <f t="shared" si="4"/>
        <v>0</v>
      </c>
      <c r="N8" s="3">
        <f t="shared" si="4"/>
        <v>2228.9499999999998</v>
      </c>
      <c r="O8" s="3">
        <f t="shared" si="4"/>
        <v>21514.22</v>
      </c>
      <c r="P8" s="3">
        <f t="shared" si="4"/>
        <v>0</v>
      </c>
      <c r="Q8" s="3">
        <f t="shared" si="4"/>
        <v>9799.68</v>
      </c>
      <c r="R8" s="3">
        <f t="shared" si="4"/>
        <v>11714.539999999999</v>
      </c>
      <c r="S8" s="3">
        <f t="shared" si="4"/>
        <v>0</v>
      </c>
      <c r="T8" s="3">
        <f t="shared" si="4"/>
        <v>0</v>
      </c>
      <c r="U8" s="3">
        <f t="shared" si="4"/>
        <v>0</v>
      </c>
      <c r="V8" s="3">
        <f t="shared" si="4"/>
        <v>0</v>
      </c>
      <c r="W8" s="2"/>
      <c r="X8" s="3">
        <f t="shared" si="3"/>
        <v>2000939.34</v>
      </c>
    </row>
    <row r="9" spans="1:24" x14ac:dyDescent="0.2">
      <c r="A9" s="1" t="s">
        <v>7</v>
      </c>
      <c r="B9" s="2">
        <v>384166.03</v>
      </c>
      <c r="C9" s="2">
        <v>34286.769999999997</v>
      </c>
      <c r="D9" s="2">
        <f t="shared" ref="D9:D22" si="5">SUM(B9:C9)</f>
        <v>418452.80000000005</v>
      </c>
      <c r="E9" s="2">
        <v>94689.42</v>
      </c>
      <c r="F9" s="3">
        <f t="shared" si="1"/>
        <v>29949.149999999998</v>
      </c>
      <c r="G9" s="2">
        <v>9485.16</v>
      </c>
      <c r="H9" s="2">
        <v>9503.9699999999993</v>
      </c>
      <c r="I9" s="2">
        <v>7933.06</v>
      </c>
      <c r="J9" s="2"/>
      <c r="K9" s="2"/>
      <c r="L9" s="2"/>
      <c r="M9" s="2"/>
      <c r="N9" s="2"/>
      <c r="O9" s="3">
        <f t="shared" si="2"/>
        <v>3026.96</v>
      </c>
      <c r="P9" s="2"/>
      <c r="Q9" s="2"/>
      <c r="R9" s="2">
        <v>2317.98</v>
      </c>
      <c r="S9" s="2">
        <v>708.98</v>
      </c>
      <c r="T9" s="2"/>
      <c r="U9" s="2"/>
      <c r="V9" s="2"/>
      <c r="W9" s="2"/>
      <c r="X9" s="3">
        <f t="shared" si="3"/>
        <v>543091.37</v>
      </c>
    </row>
    <row r="10" spans="1:24" x14ac:dyDescent="0.2">
      <c r="A10" s="1" t="s">
        <v>8</v>
      </c>
      <c r="B10" s="2"/>
      <c r="C10" s="2"/>
      <c r="D10" s="2">
        <f t="shared" si="5"/>
        <v>0</v>
      </c>
      <c r="E10" s="2"/>
      <c r="F10" s="3">
        <f t="shared" si="1"/>
        <v>0</v>
      </c>
      <c r="G10" s="2"/>
      <c r="H10" s="2"/>
      <c r="I10" s="2"/>
      <c r="J10" s="2"/>
      <c r="K10" s="2"/>
      <c r="L10" s="2"/>
      <c r="M10" s="2"/>
      <c r="N10" s="2"/>
      <c r="O10" s="3">
        <f t="shared" si="2"/>
        <v>0</v>
      </c>
      <c r="P10" s="2"/>
      <c r="Q10" s="2"/>
      <c r="R10" s="2"/>
      <c r="S10" s="2"/>
      <c r="T10" s="2"/>
      <c r="U10" s="2"/>
      <c r="V10" s="2"/>
      <c r="W10" s="2"/>
      <c r="X10" s="3">
        <f t="shared" si="3"/>
        <v>0</v>
      </c>
    </row>
    <row r="11" spans="1:24" x14ac:dyDescent="0.2">
      <c r="A11" s="1" t="s">
        <v>9</v>
      </c>
      <c r="B11" s="2">
        <v>323182.15000000002</v>
      </c>
      <c r="C11" s="2">
        <v>29867.55</v>
      </c>
      <c r="D11" s="2">
        <f t="shared" si="5"/>
        <v>353049.7</v>
      </c>
      <c r="E11" s="2">
        <v>79889.7</v>
      </c>
      <c r="F11" s="3">
        <f t="shared" si="1"/>
        <v>25749.439999999999</v>
      </c>
      <c r="G11" s="2">
        <v>5645.33</v>
      </c>
      <c r="H11" s="2">
        <v>10913.95</v>
      </c>
      <c r="I11" s="2">
        <v>1946.52</v>
      </c>
      <c r="J11" s="2"/>
      <c r="K11" s="2"/>
      <c r="L11" s="2"/>
      <c r="M11" s="2"/>
      <c r="N11" s="2">
        <v>300</v>
      </c>
      <c r="O11" s="3">
        <f t="shared" si="2"/>
        <v>6943.6399999999994</v>
      </c>
      <c r="P11" s="2"/>
      <c r="Q11" s="2"/>
      <c r="R11" s="2">
        <v>6871.7</v>
      </c>
      <c r="S11" s="2">
        <v>71.94</v>
      </c>
      <c r="T11" s="2"/>
      <c r="U11" s="2"/>
      <c r="V11" s="2"/>
      <c r="W11" s="2"/>
      <c r="X11" s="3">
        <f t="shared" si="3"/>
        <v>458688.84</v>
      </c>
    </row>
    <row r="12" spans="1:24" x14ac:dyDescent="0.2">
      <c r="A12" s="30" t="s">
        <v>34</v>
      </c>
      <c r="B12" s="2">
        <v>456296.43</v>
      </c>
      <c r="C12" s="2">
        <v>38815.03</v>
      </c>
      <c r="D12" s="2">
        <f t="shared" si="5"/>
        <v>495111.45999999996</v>
      </c>
      <c r="E12" s="2">
        <v>112036.09</v>
      </c>
      <c r="F12" s="3">
        <f t="shared" si="1"/>
        <v>86988.13</v>
      </c>
      <c r="G12" s="2">
        <v>11183.77</v>
      </c>
      <c r="H12" s="2">
        <v>5115.38</v>
      </c>
      <c r="I12" s="2">
        <v>65047.18</v>
      </c>
      <c r="J12" s="2"/>
      <c r="K12" s="2"/>
      <c r="L12" s="2"/>
      <c r="M12" s="2"/>
      <c r="N12" s="2">
        <v>1032.95</v>
      </c>
      <c r="O12" s="3">
        <f t="shared" si="2"/>
        <v>4608.8500000000004</v>
      </c>
      <c r="P12" s="2"/>
      <c r="Q12" s="2"/>
      <c r="R12" s="2">
        <v>4598.58</v>
      </c>
      <c r="S12" s="2">
        <v>10.27</v>
      </c>
      <c r="T12" s="2"/>
      <c r="U12" s="2"/>
      <c r="V12" s="2"/>
      <c r="W12" s="2"/>
      <c r="X12" s="3">
        <f t="shared" si="3"/>
        <v>694135.67999999993</v>
      </c>
    </row>
    <row r="13" spans="1:24" x14ac:dyDescent="0.2">
      <c r="A13" s="30" t="s">
        <v>31</v>
      </c>
      <c r="B13" s="2">
        <v>23778.19</v>
      </c>
      <c r="C13" s="2"/>
      <c r="D13" s="2">
        <f t="shared" si="5"/>
        <v>23778.19</v>
      </c>
      <c r="E13" s="2">
        <v>5380.64</v>
      </c>
      <c r="F13" s="3">
        <f t="shared" si="1"/>
        <v>5003.6000000000004</v>
      </c>
      <c r="G13" s="2"/>
      <c r="H13" s="2">
        <v>5003.6000000000004</v>
      </c>
      <c r="I13" s="2"/>
      <c r="J13" s="2"/>
      <c r="K13" s="2"/>
      <c r="L13" s="2"/>
      <c r="M13" s="2"/>
      <c r="N13" s="2"/>
      <c r="O13" s="3">
        <f t="shared" si="2"/>
        <v>0</v>
      </c>
      <c r="P13" s="2"/>
      <c r="Q13" s="2"/>
      <c r="R13" s="2"/>
      <c r="S13" s="2"/>
      <c r="T13" s="2"/>
      <c r="U13" s="2"/>
      <c r="V13" s="2"/>
      <c r="W13" s="2"/>
      <c r="X13" s="3">
        <f t="shared" si="3"/>
        <v>34162.43</v>
      </c>
    </row>
    <row r="14" spans="1:24" x14ac:dyDescent="0.2">
      <c r="A14" s="30" t="s">
        <v>10</v>
      </c>
      <c r="B14" s="2"/>
      <c r="C14" s="3"/>
      <c r="D14" s="2">
        <f t="shared" si="5"/>
        <v>0</v>
      </c>
      <c r="E14" s="2"/>
      <c r="F14" s="3">
        <f t="shared" si="1"/>
        <v>0</v>
      </c>
      <c r="G14" s="2"/>
      <c r="H14" s="2"/>
      <c r="I14" s="2"/>
      <c r="J14" s="2"/>
      <c r="K14" s="2"/>
      <c r="L14" s="2"/>
      <c r="M14" s="2"/>
      <c r="N14" s="2"/>
      <c r="O14" s="3">
        <f t="shared" si="2"/>
        <v>0</v>
      </c>
      <c r="P14" s="2"/>
      <c r="Q14" s="2"/>
      <c r="R14" s="2"/>
      <c r="S14" s="2"/>
      <c r="T14" s="2"/>
      <c r="U14" s="2"/>
      <c r="V14" s="2"/>
      <c r="W14" s="2"/>
      <c r="X14" s="3">
        <f t="shared" si="3"/>
        <v>0</v>
      </c>
    </row>
    <row r="15" spans="1:24" x14ac:dyDescent="0.2">
      <c r="A15" s="30" t="s">
        <v>11</v>
      </c>
      <c r="B15" s="2">
        <v>600185.62</v>
      </c>
      <c r="C15" s="2">
        <v>69215.77</v>
      </c>
      <c r="D15" s="2">
        <f t="shared" si="5"/>
        <v>669401.39</v>
      </c>
      <c r="E15" s="2">
        <v>151475.21</v>
      </c>
      <c r="F15" s="3">
        <f t="shared" si="1"/>
        <v>37642.030000000006</v>
      </c>
      <c r="G15" s="2">
        <v>7631.3</v>
      </c>
      <c r="H15" s="2">
        <v>24008.25</v>
      </c>
      <c r="I15" s="2">
        <v>2337.7800000000002</v>
      </c>
      <c r="J15" s="2"/>
      <c r="K15" s="2"/>
      <c r="L15" s="2"/>
      <c r="M15" s="2"/>
      <c r="N15" s="2">
        <v>368.22</v>
      </c>
      <c r="O15" s="3">
        <f t="shared" si="2"/>
        <v>3296.48</v>
      </c>
      <c r="P15" s="2"/>
      <c r="Q15" s="2">
        <v>480</v>
      </c>
      <c r="R15" s="2">
        <v>2816.48</v>
      </c>
      <c r="S15" s="2"/>
      <c r="T15" s="2"/>
      <c r="U15" s="2"/>
      <c r="V15" s="2"/>
      <c r="W15" s="2"/>
      <c r="X15" s="3">
        <f t="shared" si="3"/>
        <v>858518.63</v>
      </c>
    </row>
    <row r="16" spans="1:24" x14ac:dyDescent="0.2">
      <c r="A16" s="30" t="s">
        <v>12</v>
      </c>
      <c r="B16" s="2">
        <v>153612.94</v>
      </c>
      <c r="C16" s="2">
        <v>15024.15</v>
      </c>
      <c r="D16" s="2">
        <f t="shared" si="5"/>
        <v>168637.09</v>
      </c>
      <c r="E16" s="2">
        <v>38159.97</v>
      </c>
      <c r="F16" s="3">
        <f t="shared" si="1"/>
        <v>11756.91</v>
      </c>
      <c r="G16" s="2">
        <v>46</v>
      </c>
      <c r="H16" s="2">
        <v>3057.02</v>
      </c>
      <c r="I16" s="2">
        <v>7422.32</v>
      </c>
      <c r="J16" s="2"/>
      <c r="K16" s="2"/>
      <c r="L16" s="2"/>
      <c r="M16" s="2"/>
      <c r="N16" s="2"/>
      <c r="O16" s="3">
        <f t="shared" si="2"/>
        <v>1231.57</v>
      </c>
      <c r="P16" s="2"/>
      <c r="Q16" s="2"/>
      <c r="R16" s="2">
        <v>1221.3</v>
      </c>
      <c r="S16" s="2">
        <v>10.27</v>
      </c>
      <c r="T16" s="2"/>
      <c r="U16" s="2"/>
      <c r="V16" s="2"/>
      <c r="W16" s="2"/>
      <c r="X16" s="3">
        <f t="shared" si="3"/>
        <v>218553.97</v>
      </c>
    </row>
    <row r="17" spans="1:24" x14ac:dyDescent="0.2">
      <c r="A17" s="30" t="s">
        <v>13</v>
      </c>
      <c r="B17" s="2">
        <v>401531.27</v>
      </c>
      <c r="C17" s="2">
        <v>30514.65</v>
      </c>
      <c r="D17" s="2">
        <f t="shared" si="5"/>
        <v>432045.92000000004</v>
      </c>
      <c r="E17" s="2">
        <v>97765.33</v>
      </c>
      <c r="F17" s="3">
        <f t="shared" si="1"/>
        <v>21071.98</v>
      </c>
      <c r="G17" s="2">
        <v>4153.62</v>
      </c>
      <c r="H17" s="2">
        <v>7723.25</v>
      </c>
      <c r="I17" s="2">
        <v>5908.15</v>
      </c>
      <c r="J17" s="2"/>
      <c r="K17" s="2"/>
      <c r="L17" s="2"/>
      <c r="M17" s="2"/>
      <c r="N17" s="2">
        <v>911.65</v>
      </c>
      <c r="O17" s="3">
        <f t="shared" si="2"/>
        <v>2375.31</v>
      </c>
      <c r="P17" s="2"/>
      <c r="Q17" s="2"/>
      <c r="R17" s="2">
        <v>2375.31</v>
      </c>
      <c r="S17" s="2"/>
      <c r="T17" s="2"/>
      <c r="U17" s="2"/>
      <c r="V17" s="2"/>
      <c r="W17" s="2"/>
      <c r="X17" s="3">
        <f t="shared" si="3"/>
        <v>550883.23</v>
      </c>
    </row>
    <row r="18" spans="1:24" x14ac:dyDescent="0.2">
      <c r="A18" s="30" t="s">
        <v>24</v>
      </c>
      <c r="B18" s="2">
        <v>349291.17</v>
      </c>
      <c r="C18" s="2">
        <v>41002.03</v>
      </c>
      <c r="D18" s="2">
        <f t="shared" si="5"/>
        <v>390293.19999999995</v>
      </c>
      <c r="E18" s="2">
        <v>88317.33</v>
      </c>
      <c r="F18" s="3">
        <f t="shared" si="1"/>
        <v>21919.43</v>
      </c>
      <c r="G18" s="2">
        <v>13542.54</v>
      </c>
      <c r="H18" s="2">
        <v>3772.45</v>
      </c>
      <c r="I18" s="2">
        <v>1558</v>
      </c>
      <c r="J18" s="2"/>
      <c r="K18" s="2"/>
      <c r="L18" s="2"/>
      <c r="M18" s="2"/>
      <c r="N18" s="2">
        <v>494.17</v>
      </c>
      <c r="O18" s="3">
        <f t="shared" si="2"/>
        <v>2552.27</v>
      </c>
      <c r="P18" s="2"/>
      <c r="Q18" s="2"/>
      <c r="R18" s="2">
        <v>2552.27</v>
      </c>
      <c r="S18" s="2"/>
      <c r="T18" s="2"/>
      <c r="U18" s="2"/>
      <c r="V18" s="2"/>
      <c r="W18" s="2"/>
      <c r="X18" s="3">
        <f t="shared" si="3"/>
        <v>500529.95999999996</v>
      </c>
    </row>
    <row r="19" spans="1:24" x14ac:dyDescent="0.2">
      <c r="A19" s="30" t="s">
        <v>14</v>
      </c>
      <c r="B19" s="2">
        <v>358904.49</v>
      </c>
      <c r="C19" s="2">
        <v>32284.12</v>
      </c>
      <c r="D19" s="2">
        <f t="shared" si="5"/>
        <v>391188.61</v>
      </c>
      <c r="E19" s="2">
        <v>88519.98</v>
      </c>
      <c r="F19" s="3">
        <f t="shared" si="1"/>
        <v>25497.81</v>
      </c>
      <c r="G19" s="2">
        <v>14331.88</v>
      </c>
      <c r="H19" s="2">
        <v>6358.52</v>
      </c>
      <c r="I19" s="2">
        <v>2633.78</v>
      </c>
      <c r="J19" s="2"/>
      <c r="K19" s="2"/>
      <c r="L19" s="2"/>
      <c r="M19" s="2"/>
      <c r="N19" s="2">
        <v>1343.64</v>
      </c>
      <c r="O19" s="3">
        <f t="shared" si="2"/>
        <v>829.99</v>
      </c>
      <c r="P19" s="2"/>
      <c r="Q19" s="2"/>
      <c r="R19" s="2">
        <v>829.99</v>
      </c>
      <c r="S19" s="2"/>
      <c r="T19" s="2"/>
      <c r="U19" s="2"/>
      <c r="V19" s="2"/>
      <c r="W19" s="2"/>
      <c r="X19" s="3">
        <f t="shared" si="3"/>
        <v>505206.39999999997</v>
      </c>
    </row>
    <row r="20" spans="1:24" x14ac:dyDescent="0.2">
      <c r="A20" s="30" t="s">
        <v>15</v>
      </c>
      <c r="B20" s="2">
        <v>485249.82</v>
      </c>
      <c r="C20" s="2">
        <v>49365.62</v>
      </c>
      <c r="D20" s="2">
        <f t="shared" si="5"/>
        <v>534615.44000000006</v>
      </c>
      <c r="E20" s="2">
        <v>120975.23</v>
      </c>
      <c r="F20" s="3">
        <f t="shared" si="1"/>
        <v>22467.69</v>
      </c>
      <c r="G20" s="2">
        <v>5439.97</v>
      </c>
      <c r="H20" s="2">
        <v>8924.69</v>
      </c>
      <c r="I20" s="2">
        <v>4364.3</v>
      </c>
      <c r="J20" s="2"/>
      <c r="K20" s="2"/>
      <c r="L20" s="2"/>
      <c r="M20" s="2"/>
      <c r="N20" s="2"/>
      <c r="O20" s="3">
        <f t="shared" si="2"/>
        <v>3738.73</v>
      </c>
      <c r="P20" s="2"/>
      <c r="Q20" s="2">
        <v>840</v>
      </c>
      <c r="R20" s="2">
        <v>2898.73</v>
      </c>
      <c r="S20" s="2"/>
      <c r="T20" s="2"/>
      <c r="U20" s="2"/>
      <c r="V20" s="2"/>
      <c r="W20" s="2"/>
      <c r="X20" s="3">
        <f t="shared" si="3"/>
        <v>678058.36</v>
      </c>
    </row>
    <row r="21" spans="1:24" x14ac:dyDescent="0.2">
      <c r="A21" s="34" t="s">
        <v>61</v>
      </c>
      <c r="B21" s="2">
        <v>162235.6</v>
      </c>
      <c r="C21" s="2">
        <v>14137.45</v>
      </c>
      <c r="D21" s="2">
        <v>176373.35</v>
      </c>
      <c r="E21" s="2">
        <v>39910.57</v>
      </c>
      <c r="F21" s="3">
        <f t="shared" si="1"/>
        <v>17270.030000000002</v>
      </c>
      <c r="G21" s="2">
        <v>9866.6</v>
      </c>
      <c r="H21" s="2">
        <v>3758.32</v>
      </c>
      <c r="I21" s="2">
        <v>2221.37</v>
      </c>
      <c r="J21" s="2"/>
      <c r="K21" s="2"/>
      <c r="L21" s="2"/>
      <c r="M21" s="2"/>
      <c r="N21" s="2">
        <v>180</v>
      </c>
      <c r="O21" s="3">
        <f t="shared" si="2"/>
        <v>1243.74</v>
      </c>
      <c r="P21" s="2"/>
      <c r="Q21" s="2"/>
      <c r="R21" s="2">
        <v>1243.74</v>
      </c>
      <c r="S21" s="2"/>
      <c r="T21" s="2"/>
      <c r="U21" s="2"/>
      <c r="V21" s="2"/>
      <c r="W21" s="2"/>
      <c r="X21" s="3">
        <f t="shared" si="3"/>
        <v>233553.95</v>
      </c>
    </row>
    <row r="22" spans="1:24" x14ac:dyDescent="0.2">
      <c r="A22" s="30" t="s">
        <v>16</v>
      </c>
      <c r="B22" s="2">
        <v>240815.28</v>
      </c>
      <c r="C22" s="2">
        <v>10073.530000000001</v>
      </c>
      <c r="D22" s="2">
        <f t="shared" si="5"/>
        <v>250888.81</v>
      </c>
      <c r="E22" s="2">
        <v>56772.27</v>
      </c>
      <c r="F22" s="3">
        <f t="shared" si="1"/>
        <v>8551.33</v>
      </c>
      <c r="G22" s="2">
        <v>615.5</v>
      </c>
      <c r="H22" s="2">
        <v>4134.4799999999996</v>
      </c>
      <c r="I22" s="2">
        <v>2064.13</v>
      </c>
      <c r="J22" s="2"/>
      <c r="K22" s="2"/>
      <c r="L22" s="2"/>
      <c r="M22" s="2"/>
      <c r="N22" s="2">
        <v>854.17</v>
      </c>
      <c r="O22" s="3">
        <f t="shared" si="2"/>
        <v>883.05</v>
      </c>
      <c r="P22" s="2"/>
      <c r="Q22" s="2"/>
      <c r="R22" s="2">
        <v>523.41999999999996</v>
      </c>
      <c r="S22" s="2">
        <v>359.63</v>
      </c>
      <c r="T22" s="2"/>
      <c r="U22" s="2"/>
      <c r="V22" s="2"/>
      <c r="W22" s="2"/>
      <c r="X22" s="3">
        <f t="shared" si="3"/>
        <v>316212.41000000003</v>
      </c>
    </row>
    <row r="23" spans="1:24" x14ac:dyDescent="0.2">
      <c r="A23" s="30" t="s">
        <v>17</v>
      </c>
      <c r="B23" s="2">
        <v>559524.86</v>
      </c>
      <c r="C23" s="2">
        <v>54929.07</v>
      </c>
      <c r="D23" s="2">
        <f t="shared" ref="D23:D35" si="6">SUM(B23:C23)</f>
        <v>614453.92999999993</v>
      </c>
      <c r="E23" s="2">
        <v>139041.45000000001</v>
      </c>
      <c r="F23" s="3">
        <f t="shared" si="1"/>
        <v>102460.41</v>
      </c>
      <c r="G23" s="2">
        <v>6520.15</v>
      </c>
      <c r="H23" s="2">
        <v>15956.6</v>
      </c>
      <c r="I23" s="2">
        <v>77291.81</v>
      </c>
      <c r="J23" s="2"/>
      <c r="K23" s="2"/>
      <c r="L23" s="2"/>
      <c r="M23" s="2"/>
      <c r="N23" s="2"/>
      <c r="O23" s="3">
        <f t="shared" si="2"/>
        <v>2691.85</v>
      </c>
      <c r="P23" s="2"/>
      <c r="Q23" s="2"/>
      <c r="R23" s="2">
        <v>2691.85</v>
      </c>
      <c r="S23" s="3"/>
      <c r="T23" s="2"/>
      <c r="U23" s="2"/>
      <c r="V23" s="2"/>
      <c r="W23" s="2"/>
      <c r="X23" s="3">
        <f t="shared" si="3"/>
        <v>855955.78999999992</v>
      </c>
    </row>
    <row r="24" spans="1:24" x14ac:dyDescent="0.2">
      <c r="A24" s="30" t="s">
        <v>18</v>
      </c>
      <c r="B24" s="2">
        <v>328970.51</v>
      </c>
      <c r="C24" s="2">
        <v>24458.11</v>
      </c>
      <c r="D24" s="2">
        <f t="shared" si="6"/>
        <v>353428.62</v>
      </c>
      <c r="E24" s="2">
        <v>79975.45</v>
      </c>
      <c r="F24" s="3">
        <f t="shared" si="1"/>
        <v>18815.93</v>
      </c>
      <c r="G24" s="2">
        <v>1901.58</v>
      </c>
      <c r="H24" s="2">
        <v>7263.14</v>
      </c>
      <c r="I24" s="2">
        <v>7592.14</v>
      </c>
      <c r="J24" s="2"/>
      <c r="K24" s="2"/>
      <c r="L24" s="2"/>
      <c r="M24" s="2"/>
      <c r="N24" s="2"/>
      <c r="O24" s="3">
        <f t="shared" si="2"/>
        <v>2059.0700000000002</v>
      </c>
      <c r="P24" s="2"/>
      <c r="Q24" s="2"/>
      <c r="R24" s="2">
        <v>2048.8000000000002</v>
      </c>
      <c r="S24" s="2">
        <v>10.27</v>
      </c>
      <c r="T24" s="2"/>
      <c r="U24" s="2"/>
      <c r="V24" s="2"/>
      <c r="W24" s="2"/>
      <c r="X24" s="3">
        <f t="shared" si="3"/>
        <v>452220</v>
      </c>
    </row>
    <row r="25" spans="1:24" x14ac:dyDescent="0.2">
      <c r="A25" s="30" t="s">
        <v>27</v>
      </c>
      <c r="B25" s="2">
        <v>107138.71</v>
      </c>
      <c r="C25" s="2">
        <v>11345.2</v>
      </c>
      <c r="D25" s="2">
        <f t="shared" si="6"/>
        <v>118483.91</v>
      </c>
      <c r="E25" s="2">
        <v>26811.08</v>
      </c>
      <c r="F25" s="3">
        <f t="shared" si="1"/>
        <v>10739.25</v>
      </c>
      <c r="G25" s="2">
        <v>640.15</v>
      </c>
      <c r="H25" s="2">
        <v>3008.12</v>
      </c>
      <c r="I25" s="2">
        <v>5338.78</v>
      </c>
      <c r="J25" s="2"/>
      <c r="K25" s="2"/>
      <c r="L25" s="2"/>
      <c r="M25" s="2"/>
      <c r="N25" s="2"/>
      <c r="O25" s="3">
        <f t="shared" si="2"/>
        <v>1752.2</v>
      </c>
      <c r="P25" s="2"/>
      <c r="Q25" s="2"/>
      <c r="R25" s="2">
        <v>1752.2</v>
      </c>
      <c r="S25" s="2"/>
      <c r="T25" s="2"/>
      <c r="U25" s="2"/>
      <c r="V25" s="2"/>
      <c r="W25" s="2"/>
      <c r="X25" s="3">
        <f t="shared" si="3"/>
        <v>156034.23999999999</v>
      </c>
    </row>
    <row r="26" spans="1:24" x14ac:dyDescent="0.2">
      <c r="A26" s="30" t="s">
        <v>33</v>
      </c>
      <c r="B26" s="2">
        <v>27567.81</v>
      </c>
      <c r="C26" s="2"/>
      <c r="D26" s="2">
        <f t="shared" si="6"/>
        <v>27567.81</v>
      </c>
      <c r="E26" s="2">
        <v>6238.17</v>
      </c>
      <c r="F26" s="3">
        <f t="shared" si="1"/>
        <v>3680.17</v>
      </c>
      <c r="G26" s="2"/>
      <c r="H26" s="2">
        <v>3680.17</v>
      </c>
      <c r="I26" s="2"/>
      <c r="J26" s="2"/>
      <c r="K26" s="2"/>
      <c r="L26" s="2"/>
      <c r="M26" s="2"/>
      <c r="N26" s="2"/>
      <c r="O26" s="3">
        <f t="shared" si="2"/>
        <v>0</v>
      </c>
      <c r="P26" s="2"/>
      <c r="Q26" s="2"/>
      <c r="R26" s="2"/>
      <c r="S26" s="2"/>
      <c r="T26" s="2"/>
      <c r="U26" s="2"/>
      <c r="V26" s="2"/>
      <c r="W26" s="2"/>
      <c r="X26" s="3">
        <f t="shared" si="3"/>
        <v>37486.15</v>
      </c>
    </row>
    <row r="27" spans="1:24" x14ac:dyDescent="0.2">
      <c r="A27" s="30" t="s">
        <v>19</v>
      </c>
      <c r="B27" s="2">
        <v>124151.35</v>
      </c>
      <c r="C27" s="2">
        <v>23086.85</v>
      </c>
      <c r="D27" s="2">
        <f t="shared" si="6"/>
        <v>147238.20000000001</v>
      </c>
      <c r="E27" s="2">
        <v>33317.730000000003</v>
      </c>
      <c r="F27" s="3">
        <f t="shared" si="1"/>
        <v>11247.34</v>
      </c>
      <c r="G27" s="2">
        <v>46</v>
      </c>
      <c r="H27" s="2">
        <v>2710.13</v>
      </c>
      <c r="I27" s="2">
        <v>5257.28</v>
      </c>
      <c r="J27" s="2"/>
      <c r="K27" s="2"/>
      <c r="L27" s="2"/>
      <c r="M27" s="2"/>
      <c r="N27" s="2">
        <v>1099.48</v>
      </c>
      <c r="O27" s="3">
        <f t="shared" si="2"/>
        <v>2134.4500000000003</v>
      </c>
      <c r="P27" s="2"/>
      <c r="Q27" s="2"/>
      <c r="R27" s="2">
        <v>2103.63</v>
      </c>
      <c r="S27" s="2">
        <v>30.82</v>
      </c>
      <c r="T27" s="2"/>
      <c r="U27" s="2"/>
      <c r="V27" s="2"/>
      <c r="W27" s="2"/>
      <c r="X27" s="3">
        <f t="shared" si="3"/>
        <v>191803.27000000002</v>
      </c>
    </row>
    <row r="28" spans="1:24" x14ac:dyDescent="0.2">
      <c r="A28" s="30" t="s">
        <v>20</v>
      </c>
      <c r="B28" s="2">
        <v>717898.23</v>
      </c>
      <c r="C28" s="2">
        <v>135097.10999999999</v>
      </c>
      <c r="D28" s="2">
        <f t="shared" si="6"/>
        <v>852995.34</v>
      </c>
      <c r="E28" s="2">
        <v>77593.7</v>
      </c>
      <c r="F28" s="3">
        <f t="shared" si="1"/>
        <v>165475.50999999998</v>
      </c>
      <c r="G28" s="2">
        <v>81822.22</v>
      </c>
      <c r="H28" s="2">
        <v>29728.81</v>
      </c>
      <c r="I28" s="2">
        <v>36759.65</v>
      </c>
      <c r="J28" s="2"/>
      <c r="K28" s="2"/>
      <c r="L28" s="2"/>
      <c r="M28" s="2"/>
      <c r="N28" s="2">
        <v>7026.05</v>
      </c>
      <c r="O28" s="3">
        <f t="shared" si="2"/>
        <v>10138.780000000001</v>
      </c>
      <c r="P28" s="2"/>
      <c r="Q28" s="2">
        <v>3078.78</v>
      </c>
      <c r="R28" s="2">
        <v>7060</v>
      </c>
      <c r="S28" s="2"/>
      <c r="T28" s="2"/>
      <c r="U28" s="2"/>
      <c r="V28" s="2"/>
      <c r="W28" s="2"/>
      <c r="X28" s="3">
        <f t="shared" si="3"/>
        <v>1096064.5499999998</v>
      </c>
    </row>
    <row r="29" spans="1:24" x14ac:dyDescent="0.2">
      <c r="A29" s="30" t="s">
        <v>21</v>
      </c>
      <c r="B29" s="2">
        <v>409098.7</v>
      </c>
      <c r="C29" s="2">
        <v>34554.160000000003</v>
      </c>
      <c r="D29" s="2">
        <f t="shared" si="6"/>
        <v>443652.86</v>
      </c>
      <c r="E29" s="2">
        <v>100391.8</v>
      </c>
      <c r="F29" s="3">
        <f t="shared" si="1"/>
        <v>14713.08</v>
      </c>
      <c r="G29" s="2">
        <v>1368.07</v>
      </c>
      <c r="H29" s="2">
        <v>7474.91</v>
      </c>
      <c r="I29" s="2">
        <v>1558</v>
      </c>
      <c r="J29" s="2"/>
      <c r="K29" s="2"/>
      <c r="L29" s="2"/>
      <c r="M29" s="2"/>
      <c r="N29" s="2"/>
      <c r="O29" s="3">
        <f t="shared" si="2"/>
        <v>4312.1000000000004</v>
      </c>
      <c r="P29" s="2"/>
      <c r="Q29" s="2">
        <v>850.08</v>
      </c>
      <c r="R29" s="2">
        <v>3462.02</v>
      </c>
      <c r="S29" s="2"/>
      <c r="T29" s="2"/>
      <c r="U29" s="2"/>
      <c r="V29" s="2"/>
      <c r="W29" s="2"/>
      <c r="X29" s="3">
        <f t="shared" si="3"/>
        <v>558757.74</v>
      </c>
    </row>
    <row r="30" spans="1:24" x14ac:dyDescent="0.2">
      <c r="A30" s="30" t="s">
        <v>22</v>
      </c>
      <c r="B30" s="2">
        <v>231471.17</v>
      </c>
      <c r="C30" s="2">
        <v>13206.7</v>
      </c>
      <c r="D30" s="2">
        <f t="shared" si="6"/>
        <v>244677.87000000002</v>
      </c>
      <c r="E30" s="2">
        <v>55366.83</v>
      </c>
      <c r="F30" s="3">
        <f t="shared" si="1"/>
        <v>7885.8099999999995</v>
      </c>
      <c r="G30" s="2">
        <v>238.29</v>
      </c>
      <c r="H30" s="2">
        <v>4453.29</v>
      </c>
      <c r="I30" s="2">
        <v>2155.92</v>
      </c>
      <c r="J30" s="2"/>
      <c r="K30" s="2"/>
      <c r="L30" s="2"/>
      <c r="M30" s="2"/>
      <c r="N30" s="2"/>
      <c r="O30" s="3">
        <f t="shared" si="2"/>
        <v>1038.31</v>
      </c>
      <c r="P30" s="2"/>
      <c r="Q30" s="2"/>
      <c r="R30" s="2">
        <v>822.53</v>
      </c>
      <c r="S30" s="2">
        <v>215.78</v>
      </c>
      <c r="T30" s="2"/>
      <c r="U30" s="2"/>
      <c r="V30" s="2"/>
      <c r="W30" s="2"/>
      <c r="X30" s="3">
        <f t="shared" si="3"/>
        <v>307930.51</v>
      </c>
    </row>
    <row r="31" spans="1:24" x14ac:dyDescent="0.2">
      <c r="A31" s="30" t="s">
        <v>23</v>
      </c>
      <c r="B31" s="2">
        <v>485592.42</v>
      </c>
      <c r="C31" s="2">
        <v>48810.43</v>
      </c>
      <c r="D31" s="2">
        <f t="shared" si="6"/>
        <v>534402.85</v>
      </c>
      <c r="E31" s="2">
        <v>120927.13</v>
      </c>
      <c r="F31" s="3">
        <f t="shared" si="1"/>
        <v>51429.700000000004</v>
      </c>
      <c r="G31" s="2">
        <v>4600.26</v>
      </c>
      <c r="H31" s="2">
        <v>9381.06</v>
      </c>
      <c r="I31" s="2">
        <v>32278.73</v>
      </c>
      <c r="J31" s="2"/>
      <c r="K31" s="2"/>
      <c r="L31" s="2"/>
      <c r="M31" s="2"/>
      <c r="N31" s="2"/>
      <c r="O31" s="3">
        <f t="shared" si="2"/>
        <v>5169.6500000000005</v>
      </c>
      <c r="P31" s="2"/>
      <c r="Q31" s="2"/>
      <c r="R31" s="2">
        <v>5159.38</v>
      </c>
      <c r="S31" s="5">
        <v>10.27</v>
      </c>
      <c r="T31" s="2"/>
      <c r="U31" s="2"/>
      <c r="V31" s="2"/>
      <c r="W31" s="2"/>
      <c r="X31" s="3">
        <f t="shared" si="3"/>
        <v>706759.67999999993</v>
      </c>
    </row>
    <row r="32" spans="1:24" x14ac:dyDescent="0.2">
      <c r="A32" s="1"/>
      <c r="B32" s="2"/>
      <c r="C32" s="2"/>
      <c r="D32" s="2">
        <f t="shared" si="6"/>
        <v>0</v>
      </c>
      <c r="E32" s="2"/>
      <c r="F32" s="3">
        <f t="shared" si="1"/>
        <v>0</v>
      </c>
      <c r="G32" s="2"/>
      <c r="H32" s="2"/>
      <c r="I32" s="2"/>
      <c r="J32" s="2"/>
      <c r="K32" s="2"/>
      <c r="L32" s="2"/>
      <c r="M32" s="2"/>
      <c r="N32" s="2"/>
      <c r="O32" s="3">
        <f t="shared" si="2"/>
        <v>0</v>
      </c>
      <c r="P32" s="2"/>
      <c r="Q32" s="2"/>
      <c r="R32" s="2"/>
      <c r="S32" s="2"/>
      <c r="T32" s="2"/>
      <c r="U32" s="2"/>
      <c r="V32" s="2"/>
      <c r="W32" s="2"/>
      <c r="X32" s="3">
        <f t="shared" si="3"/>
        <v>0</v>
      </c>
    </row>
    <row r="33" spans="1:25" x14ac:dyDescent="0.2">
      <c r="A33" s="1"/>
      <c r="B33" s="2"/>
      <c r="C33" s="2"/>
      <c r="D33" s="2">
        <f t="shared" si="6"/>
        <v>0</v>
      </c>
      <c r="E33" s="2"/>
      <c r="F33" s="3">
        <f t="shared" si="1"/>
        <v>0</v>
      </c>
      <c r="G33" s="2"/>
      <c r="H33" s="2"/>
      <c r="I33" s="2"/>
      <c r="J33" s="2"/>
      <c r="K33" s="2"/>
      <c r="L33" s="2"/>
      <c r="M33" s="2"/>
      <c r="N33" s="2"/>
      <c r="O33" s="3">
        <f t="shared" si="2"/>
        <v>0</v>
      </c>
      <c r="P33" s="2"/>
      <c r="Q33" s="2"/>
      <c r="R33" s="2"/>
      <c r="S33" s="2"/>
      <c r="T33" s="2"/>
      <c r="U33" s="2"/>
      <c r="V33" s="2"/>
      <c r="W33" s="2"/>
      <c r="X33" s="3">
        <f t="shared" si="3"/>
        <v>0</v>
      </c>
    </row>
    <row r="34" spans="1:25" x14ac:dyDescent="0.2">
      <c r="A34" s="1"/>
      <c r="B34" s="2"/>
      <c r="C34" s="2"/>
      <c r="D34" s="2">
        <f t="shared" si="6"/>
        <v>0</v>
      </c>
      <c r="E34" s="2"/>
      <c r="F34" s="3">
        <f t="shared" si="1"/>
        <v>0</v>
      </c>
      <c r="G34" s="2"/>
      <c r="H34" s="2"/>
      <c r="I34" s="2"/>
      <c r="J34" s="2"/>
      <c r="K34" s="2"/>
      <c r="L34" s="2"/>
      <c r="M34" s="2"/>
      <c r="N34" s="2"/>
      <c r="O34" s="3">
        <f t="shared" si="2"/>
        <v>0</v>
      </c>
      <c r="P34" s="2"/>
      <c r="Q34" s="2"/>
      <c r="R34" s="2"/>
      <c r="S34" s="2"/>
      <c r="T34" s="2"/>
      <c r="U34" s="2"/>
      <c r="V34" s="2"/>
      <c r="W34" s="2"/>
      <c r="X34" s="3">
        <f t="shared" si="3"/>
        <v>0</v>
      </c>
    </row>
    <row r="35" spans="1:25" x14ac:dyDescent="0.2">
      <c r="A35" s="6"/>
      <c r="B35" s="2"/>
      <c r="C35" s="2"/>
      <c r="D35" s="2">
        <f t="shared" si="6"/>
        <v>0</v>
      </c>
      <c r="E35" s="2"/>
      <c r="F35" s="3">
        <f t="shared" si="1"/>
        <v>0</v>
      </c>
      <c r="G35" s="2"/>
      <c r="H35" s="2"/>
      <c r="I35" s="2"/>
      <c r="J35" s="2"/>
      <c r="K35" s="2"/>
      <c r="L35" s="2"/>
      <c r="M35" s="2"/>
      <c r="N35" s="2"/>
      <c r="O35" s="3">
        <f t="shared" si="2"/>
        <v>0</v>
      </c>
      <c r="P35" s="2"/>
      <c r="Q35" s="2"/>
      <c r="R35" s="2"/>
      <c r="S35" s="2"/>
      <c r="T35" s="2"/>
      <c r="U35" s="2"/>
      <c r="V35" s="2"/>
      <c r="W35" s="2"/>
      <c r="X35" s="3">
        <f t="shared" si="3"/>
        <v>0</v>
      </c>
    </row>
    <row r="36" spans="1:25" x14ac:dyDescent="0.2">
      <c r="A36" s="1" t="s">
        <v>6</v>
      </c>
      <c r="B36" s="3">
        <f t="shared" ref="B36:U36" si="7">SUM(B9:B35)</f>
        <v>6930662.7499999991</v>
      </c>
      <c r="C36" s="3">
        <f t="shared" si="7"/>
        <v>710074.3</v>
      </c>
      <c r="D36" s="3">
        <f t="shared" si="7"/>
        <v>7640737.3499999996</v>
      </c>
      <c r="E36" s="3">
        <f t="shared" si="7"/>
        <v>1613555.0799999996</v>
      </c>
      <c r="F36" s="3">
        <f t="shared" si="7"/>
        <v>700314.73</v>
      </c>
      <c r="G36" s="3">
        <f t="shared" si="7"/>
        <v>179078.39000000004</v>
      </c>
      <c r="H36" s="3">
        <f t="shared" si="7"/>
        <v>175930.11000000002</v>
      </c>
      <c r="I36" s="3">
        <f t="shared" si="7"/>
        <v>271668.89999999997</v>
      </c>
      <c r="J36" s="3">
        <f t="shared" si="7"/>
        <v>0</v>
      </c>
      <c r="K36" s="3">
        <f t="shared" si="7"/>
        <v>0</v>
      </c>
      <c r="L36" s="3">
        <f t="shared" si="7"/>
        <v>0</v>
      </c>
      <c r="M36" s="3">
        <f t="shared" si="7"/>
        <v>0</v>
      </c>
      <c r="N36" s="3">
        <f t="shared" si="7"/>
        <v>13610.330000000002</v>
      </c>
      <c r="O36" s="3">
        <f t="shared" si="7"/>
        <v>60026.999999999993</v>
      </c>
      <c r="P36" s="3">
        <f t="shared" si="7"/>
        <v>0</v>
      </c>
      <c r="Q36" s="3">
        <f t="shared" si="7"/>
        <v>5248.8600000000006</v>
      </c>
      <c r="R36" s="3">
        <f t="shared" si="7"/>
        <v>53349.909999999989</v>
      </c>
      <c r="S36" s="3">
        <f t="shared" si="7"/>
        <v>1428.23</v>
      </c>
      <c r="T36" s="3">
        <f t="shared" si="7"/>
        <v>0</v>
      </c>
      <c r="U36" s="3">
        <f t="shared" si="7"/>
        <v>0</v>
      </c>
      <c r="V36" s="3">
        <f>SUM(V9:V35)</f>
        <v>0</v>
      </c>
      <c r="W36" s="2"/>
      <c r="X36" s="3">
        <f t="shared" si="3"/>
        <v>9954607.1600000001</v>
      </c>
    </row>
    <row r="37" spans="1:25" x14ac:dyDescent="0.2">
      <c r="A37" s="1" t="s">
        <v>25</v>
      </c>
      <c r="B37" s="3">
        <f>SUM(B36,B8)</f>
        <v>8334928.1199999992</v>
      </c>
      <c r="C37" s="3">
        <f t="shared" ref="C37:X37" si="8">SUM(C36,C8)</f>
        <v>861789.27</v>
      </c>
      <c r="D37" s="3">
        <f t="shared" si="8"/>
        <v>9196717.6899999995</v>
      </c>
      <c r="E37" s="3">
        <f t="shared" si="8"/>
        <v>1965649.4399999995</v>
      </c>
      <c r="F37" s="3">
        <f t="shared" si="8"/>
        <v>793179.37</v>
      </c>
      <c r="G37" s="3">
        <f t="shared" si="8"/>
        <v>181440.66000000003</v>
      </c>
      <c r="H37" s="3">
        <f t="shared" si="8"/>
        <v>237609.61000000002</v>
      </c>
      <c r="I37" s="3">
        <f t="shared" si="8"/>
        <v>276748.59999999998</v>
      </c>
      <c r="J37" s="3">
        <f t="shared" si="8"/>
        <v>0</v>
      </c>
      <c r="K37" s="3">
        <f t="shared" si="8"/>
        <v>0</v>
      </c>
      <c r="L37" s="3">
        <f t="shared" si="8"/>
        <v>0</v>
      </c>
      <c r="M37" s="3">
        <f t="shared" si="8"/>
        <v>0</v>
      </c>
      <c r="N37" s="3">
        <f t="shared" si="8"/>
        <v>15839.280000000002</v>
      </c>
      <c r="O37" s="3">
        <f t="shared" si="8"/>
        <v>81541.22</v>
      </c>
      <c r="P37" s="3">
        <f t="shared" si="8"/>
        <v>0</v>
      </c>
      <c r="Q37" s="3">
        <f t="shared" si="8"/>
        <v>15048.54</v>
      </c>
      <c r="R37" s="3">
        <f t="shared" si="8"/>
        <v>65064.44999999999</v>
      </c>
      <c r="S37" s="3">
        <f t="shared" si="8"/>
        <v>1428.23</v>
      </c>
      <c r="T37" s="3">
        <f t="shared" si="8"/>
        <v>0</v>
      </c>
      <c r="U37" s="3">
        <f t="shared" si="8"/>
        <v>0</v>
      </c>
      <c r="V37" s="3">
        <f t="shared" si="8"/>
        <v>0</v>
      </c>
      <c r="W37" s="3">
        <f t="shared" si="8"/>
        <v>0</v>
      </c>
      <c r="X37" s="3">
        <f t="shared" si="8"/>
        <v>11955546.5</v>
      </c>
      <c r="Y37" s="3"/>
    </row>
    <row r="38" spans="1:25" ht="31.5" customHeight="1" x14ac:dyDescent="0.2">
      <c r="A38" s="21" t="s">
        <v>47</v>
      </c>
      <c r="B38" s="8">
        <v>2111</v>
      </c>
      <c r="C38" s="1">
        <v>2111</v>
      </c>
      <c r="D38" s="1">
        <v>2110</v>
      </c>
      <c r="E38" s="1">
        <v>2120</v>
      </c>
      <c r="F38" s="1">
        <v>2200</v>
      </c>
      <c r="G38" s="1">
        <v>2210</v>
      </c>
      <c r="H38" s="1">
        <v>2230</v>
      </c>
      <c r="I38" s="1">
        <v>2240</v>
      </c>
      <c r="J38" s="1">
        <v>2800</v>
      </c>
      <c r="K38" s="1"/>
      <c r="L38" s="1"/>
      <c r="M38" s="1"/>
      <c r="N38" s="1">
        <v>2250</v>
      </c>
      <c r="O38" s="1">
        <v>2270</v>
      </c>
      <c r="P38" s="1">
        <v>2271</v>
      </c>
      <c r="Q38" s="1">
        <v>2272</v>
      </c>
      <c r="R38" s="1">
        <v>2273</v>
      </c>
      <c r="S38" s="1">
        <v>2274</v>
      </c>
      <c r="T38" s="1">
        <v>2275</v>
      </c>
      <c r="U38" s="1">
        <v>2282</v>
      </c>
      <c r="V38" s="1">
        <v>2730</v>
      </c>
      <c r="W38" s="1"/>
      <c r="X38" s="14"/>
    </row>
    <row r="39" spans="1:25" x14ac:dyDescent="0.2">
      <c r="G39" s="18"/>
      <c r="H39" s="18"/>
      <c r="I39" s="17"/>
    </row>
  </sheetData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opLeftCell="A13" zoomScaleNormal="100" workbookViewId="0">
      <selection activeCell="A21" sqref="A21"/>
    </sheetView>
  </sheetViews>
  <sheetFormatPr defaultRowHeight="12.75" x14ac:dyDescent="0.2"/>
  <cols>
    <col min="1" max="1" width="18.140625" customWidth="1"/>
    <col min="2" max="2" width="11.140625" customWidth="1"/>
    <col min="3" max="3" width="9.7109375" customWidth="1"/>
    <col min="4" max="4" width="10.140625" customWidth="1"/>
    <col min="5" max="5" width="10.42578125" customWidth="1"/>
    <col min="6" max="6" width="9.7109375" customWidth="1"/>
    <col min="7" max="7" width="10" customWidth="1"/>
    <col min="8" max="8" width="9.42578125" customWidth="1"/>
    <col min="9" max="9" width="8.42578125" customWidth="1"/>
    <col min="10" max="10" width="5.85546875" customWidth="1"/>
    <col min="11" max="11" width="2" customWidth="1"/>
    <col min="12" max="12" width="2.28515625" customWidth="1"/>
    <col min="13" max="13" width="2.140625" customWidth="1"/>
    <col min="14" max="14" width="8" customWidth="1"/>
    <col min="15" max="15" width="9.7109375" customWidth="1"/>
    <col min="16" max="16" width="10.140625" customWidth="1"/>
    <col min="17" max="17" width="7.5703125" customWidth="1"/>
    <col min="18" max="18" width="8.42578125" customWidth="1"/>
    <col min="19" max="19" width="9.7109375" customWidth="1"/>
    <col min="20" max="20" width="7.85546875" customWidth="1"/>
    <col min="21" max="21" width="5" customWidth="1"/>
    <col min="22" max="22" width="10.28515625" customWidth="1"/>
    <col min="23" max="23" width="2.28515625" customWidth="1"/>
    <col min="24" max="24" width="11.140625" customWidth="1"/>
  </cols>
  <sheetData>
    <row r="1" spans="1:24" x14ac:dyDescent="0.2">
      <c r="A1" s="34" t="s">
        <v>0</v>
      </c>
      <c r="B1" s="2">
        <f>SUM('за 5міс.18 р.'!B1+'червень 18 р.'!B1)</f>
        <v>0</v>
      </c>
      <c r="C1" s="2">
        <f>SUM('за 5міс.18 р.'!C1+'червень 18 р.'!C1)</f>
        <v>0</v>
      </c>
      <c r="D1" s="2">
        <f>SUM('за 5міс.18 р.'!D1+'червень 18 р.'!D1)</f>
        <v>0</v>
      </c>
      <c r="E1" s="2">
        <f>SUM('за 5міс.18 р.'!E1+'червень 18 р.'!E1)</f>
        <v>0</v>
      </c>
      <c r="F1" s="2">
        <f>SUM('за 5міс.18 р.'!F1+'червень 18 р.'!F1)</f>
        <v>-152419.98000000001</v>
      </c>
      <c r="G1" s="2">
        <f>SUM('за 5міс.18 р.'!G1+'червень 18 р.'!G1)</f>
        <v>-158338</v>
      </c>
      <c r="H1" s="2">
        <f>SUM('за 5міс.18 р.'!H1+'червень 18 р.'!H1)</f>
        <v>5918.02</v>
      </c>
      <c r="I1" s="2">
        <f>SUM('за 5міс.18 р.'!I1+'червень 18 р.'!I1)</f>
        <v>0</v>
      </c>
      <c r="J1" s="2">
        <f>SUM('за 5міс.18 р.'!J1+'червень 18 р.'!J1)</f>
        <v>0</v>
      </c>
      <c r="K1" s="2">
        <f>SUM('за 5міс.18 р.'!K1+'червень 18 р.'!K1)</f>
        <v>0</v>
      </c>
      <c r="L1" s="2">
        <f>SUM('за 5міс.18 р.'!L1+'червень 18 р.'!L1)</f>
        <v>0</v>
      </c>
      <c r="M1" s="2">
        <f>SUM('за 5міс.18 р.'!M1+'червень 18 р.'!M1)</f>
        <v>0</v>
      </c>
      <c r="N1" s="2">
        <f>SUM('за 5міс.18 р.'!N1+'червень 18 р.'!N1)</f>
        <v>0</v>
      </c>
      <c r="O1" s="2">
        <f>SUM('за 5міс.18 р.'!O1+'червень 18 р.'!O1)</f>
        <v>0</v>
      </c>
      <c r="P1" s="2">
        <f>SUM('за 5міс.18 р.'!P1+'червень 18 р.'!P1)</f>
        <v>0</v>
      </c>
      <c r="Q1" s="2">
        <f>SUM('за 5міс.18 р.'!Q1+'червень 18 р.'!Q1)</f>
        <v>0</v>
      </c>
      <c r="R1" s="2">
        <f>SUM('за 5міс.18 р.'!R1+'червень 18 р.'!R1)</f>
        <v>0</v>
      </c>
      <c r="S1" s="2">
        <f>SUM('за 5міс.18 р.'!S1+'червень 18 р.'!S1)</f>
        <v>0</v>
      </c>
      <c r="T1" s="2">
        <f>SUM('за 5міс.18 р.'!T1+'червень 18 р.'!T1)</f>
        <v>0</v>
      </c>
      <c r="U1" s="2">
        <f>SUM('за 5міс.18 р.'!U1+'червень 18 р.'!U1)</f>
        <v>0</v>
      </c>
      <c r="V1" s="2">
        <f>SUM('за 5міс.18 р.'!V1+'червень 18 р.'!V1)</f>
        <v>0</v>
      </c>
      <c r="W1" s="2">
        <f>SUM('за 5міс.18 р.'!W1+'червень 18 р.'!W1)</f>
        <v>0</v>
      </c>
      <c r="X1" s="2">
        <f>SUM('за 5міс.18 р.'!X1+'червень 18 р.'!X1)</f>
        <v>-152419.98000000001</v>
      </c>
    </row>
    <row r="2" spans="1:24" x14ac:dyDescent="0.2">
      <c r="A2" s="34" t="s">
        <v>1</v>
      </c>
      <c r="B2" s="2">
        <f>SUM('за 5міс.18 р.'!B2+'червень 18 р.'!B2)</f>
        <v>0</v>
      </c>
      <c r="C2" s="2">
        <f>SUM('за 5міс.18 р.'!C2+'червень 18 р.'!C2)</f>
        <v>0</v>
      </c>
      <c r="D2" s="2">
        <f>SUM('за 5міс.18 р.'!D2+'червень 18 р.'!D2)</f>
        <v>0</v>
      </c>
      <c r="E2" s="2">
        <f>SUM('за 5міс.18 р.'!E2+'червень 18 р.'!E2)</f>
        <v>0</v>
      </c>
      <c r="F2" s="2">
        <f>SUM('за 5міс.18 р.'!F2+'червень 18 р.'!F2)</f>
        <v>0</v>
      </c>
      <c r="G2" s="2">
        <f>SUM('за 5міс.18 р.'!G2+'червень 18 р.'!G2)</f>
        <v>0</v>
      </c>
      <c r="H2" s="2">
        <f>SUM('за 5міс.18 р.'!H2+'червень 18 р.'!H2)</f>
        <v>0</v>
      </c>
      <c r="I2" s="2">
        <f>SUM('за 5міс.18 р.'!I2+'червень 18 р.'!I2)</f>
        <v>0</v>
      </c>
      <c r="J2" s="2">
        <f>SUM('за 5міс.18 р.'!J2+'червень 18 р.'!J2)</f>
        <v>0</v>
      </c>
      <c r="K2" s="2">
        <f>SUM('за 5міс.18 р.'!K2+'червень 18 р.'!K2)</f>
        <v>0</v>
      </c>
      <c r="L2" s="2">
        <f>SUM('за 5міс.18 р.'!L2+'червень 18 р.'!L2)</f>
        <v>0</v>
      </c>
      <c r="M2" s="2">
        <f>SUM('за 5міс.18 р.'!M2+'червень 18 р.'!M2)</f>
        <v>0</v>
      </c>
      <c r="N2" s="2">
        <f>SUM('за 5міс.18 р.'!N2+'червень 18 р.'!N2)</f>
        <v>0</v>
      </c>
      <c r="O2" s="2">
        <f>SUM('за 5міс.18 р.'!O2+'червень 18 р.'!O2)</f>
        <v>0</v>
      </c>
      <c r="P2" s="2">
        <f>SUM('за 5міс.18 р.'!P2+'червень 18 р.'!P2)</f>
        <v>0</v>
      </c>
      <c r="Q2" s="2">
        <f>SUM('за 5міс.18 р.'!Q2+'червень 18 р.'!Q2)</f>
        <v>0</v>
      </c>
      <c r="R2" s="2">
        <f>SUM('за 5міс.18 р.'!R2+'червень 18 р.'!R2)</f>
        <v>0</v>
      </c>
      <c r="S2" s="2">
        <f>SUM('за 5міс.18 р.'!S2+'червень 18 р.'!S2)</f>
        <v>0</v>
      </c>
      <c r="T2" s="2">
        <f>SUM('за 5міс.18 р.'!T2+'червень 18 р.'!T2)</f>
        <v>0</v>
      </c>
      <c r="U2" s="2">
        <f>SUM('за 5міс.18 р.'!U2+'червень 18 р.'!U2)</f>
        <v>0</v>
      </c>
      <c r="V2" s="2">
        <f>SUM('за 5міс.18 р.'!V2+'червень 18 р.'!V2)</f>
        <v>0</v>
      </c>
      <c r="W2" s="2">
        <f>SUM('за 5міс.18 р.'!W2+'червень 18 р.'!W2)</f>
        <v>0</v>
      </c>
      <c r="X2" s="2">
        <f>SUM('за 5міс.18 р.'!X2+'червень 18 р.'!X2)</f>
        <v>0</v>
      </c>
    </row>
    <row r="3" spans="1:24" x14ac:dyDescent="0.2">
      <c r="A3" s="34" t="s">
        <v>2</v>
      </c>
      <c r="B3" s="2">
        <f>SUM('за 5міс.18 р.'!B3+'червень 18 р.'!B3)</f>
        <v>0</v>
      </c>
      <c r="C3" s="2">
        <f>SUM('за 5міс.18 р.'!C3+'червень 18 р.'!C3)</f>
        <v>0</v>
      </c>
      <c r="D3" s="2">
        <f>SUM('за 5міс.18 р.'!D3+'червень 18 р.'!D3)</f>
        <v>0</v>
      </c>
      <c r="E3" s="2">
        <f>SUM('за 5міс.18 р.'!E3+'червень 18 р.'!E3)</f>
        <v>0</v>
      </c>
      <c r="F3" s="2">
        <f>SUM('за 5міс.18 р.'!F3+'червень 18 р.'!F3)</f>
        <v>-69257.16</v>
      </c>
      <c r="G3" s="2">
        <f>SUM('за 5міс.18 р.'!G3+'червень 18 р.'!G3)</f>
        <v>-68014</v>
      </c>
      <c r="H3" s="2">
        <f>SUM('за 5міс.18 р.'!H3+'червень 18 р.'!H3)</f>
        <v>308.61</v>
      </c>
      <c r="I3" s="2">
        <f>SUM('за 5міс.18 р.'!I3+'червень 18 р.'!I3)</f>
        <v>0</v>
      </c>
      <c r="J3" s="2">
        <f>SUM('за 5міс.18 р.'!J3+'червень 18 р.'!J3)</f>
        <v>0</v>
      </c>
      <c r="K3" s="2">
        <f>SUM('за 5міс.18 р.'!K3+'червень 18 р.'!K3)</f>
        <v>0</v>
      </c>
      <c r="L3" s="2">
        <f>SUM('за 5міс.18 р.'!L3+'червень 18 р.'!L3)</f>
        <v>0</v>
      </c>
      <c r="M3" s="2">
        <f>SUM('за 5міс.18 р.'!M3+'червень 18 р.'!M3)</f>
        <v>0</v>
      </c>
      <c r="N3" s="2">
        <f>SUM('за 5міс.18 р.'!N3+'червень 18 р.'!N3)</f>
        <v>0</v>
      </c>
      <c r="O3" s="2">
        <f>SUM('за 5міс.18 р.'!O3+'червень 18 р.'!O3)</f>
        <v>-1551.77</v>
      </c>
      <c r="P3" s="2">
        <f>SUM('за 5міс.18 р.'!P3+'червень 18 р.'!P3)</f>
        <v>0</v>
      </c>
      <c r="Q3" s="2">
        <f>SUM('за 5міс.18 р.'!Q3+'червень 18 р.'!Q3)</f>
        <v>0</v>
      </c>
      <c r="R3" s="2">
        <f>SUM('за 5міс.18 р.'!R3+'червень 18 р.'!R3)</f>
        <v>-1551.77</v>
      </c>
      <c r="S3" s="2">
        <f>SUM('за 5міс.18 р.'!S3+'червень 18 р.'!S3)</f>
        <v>0</v>
      </c>
      <c r="T3" s="2">
        <f>SUM('за 5міс.18 р.'!T3+'червень 18 р.'!T3)</f>
        <v>0</v>
      </c>
      <c r="U3" s="2">
        <f>SUM('за 5міс.18 р.'!U3+'червень 18 р.'!U3)</f>
        <v>0</v>
      </c>
      <c r="V3" s="2">
        <f>SUM('за 5міс.18 р.'!V3+'червень 18 р.'!V3)</f>
        <v>0</v>
      </c>
      <c r="W3" s="2">
        <f>SUM('за 5міс.18 р.'!W3+'червень 18 р.'!W3)</f>
        <v>0</v>
      </c>
      <c r="X3" s="2">
        <f>SUM('за 5міс.18 р.'!X3+'червень 18 р.'!X3)</f>
        <v>-69257.16</v>
      </c>
    </row>
    <row r="4" spans="1:24" x14ac:dyDescent="0.2">
      <c r="A4" s="34" t="s">
        <v>3</v>
      </c>
      <c r="B4" s="2">
        <f>SUM('за 5міс.18 р.'!B4+'червень 18 р.'!B4)</f>
        <v>0</v>
      </c>
      <c r="C4" s="2">
        <f>SUM('за 5міс.18 р.'!C4+'червень 18 р.'!C4)</f>
        <v>0</v>
      </c>
      <c r="D4" s="2">
        <f>SUM('за 5міс.18 р.'!D4+'червень 18 р.'!D4)</f>
        <v>0</v>
      </c>
      <c r="E4" s="2">
        <f>SUM('за 5міс.18 р.'!E4+'червень 18 р.'!E4)</f>
        <v>0</v>
      </c>
      <c r="F4" s="2">
        <f>SUM('за 5міс.18 р.'!F4+'червень 18 р.'!F4)</f>
        <v>-56162.77</v>
      </c>
      <c r="G4" s="2">
        <f>SUM('за 5міс.18 р.'!G4+'червень 18 р.'!G4)</f>
        <v>-55247</v>
      </c>
      <c r="H4" s="2">
        <f>SUM('за 5міс.18 р.'!H4+'червень 18 р.'!H4)</f>
        <v>635.97</v>
      </c>
      <c r="I4" s="2">
        <f>SUM('за 5міс.18 р.'!I4+'червень 18 р.'!I4)</f>
        <v>0</v>
      </c>
      <c r="J4" s="2">
        <f>SUM('за 5міс.18 р.'!J4+'червень 18 р.'!J4)</f>
        <v>0</v>
      </c>
      <c r="K4" s="2">
        <f>SUM('за 5міс.18 р.'!K4+'червень 18 р.'!K4)</f>
        <v>0</v>
      </c>
      <c r="L4" s="2">
        <f>SUM('за 5міс.18 р.'!L4+'червень 18 р.'!L4)</f>
        <v>0</v>
      </c>
      <c r="M4" s="2">
        <f>SUM('за 5міс.18 р.'!M4+'червень 18 р.'!M4)</f>
        <v>0</v>
      </c>
      <c r="N4" s="2">
        <f>SUM('за 5міс.18 р.'!N4+'червень 18 р.'!N4)</f>
        <v>0</v>
      </c>
      <c r="O4" s="2">
        <f>SUM('за 5міс.18 р.'!O4+'червень 18 р.'!O4)</f>
        <v>-1551.74</v>
      </c>
      <c r="P4" s="2">
        <f>SUM('за 5міс.18 р.'!P4+'червень 18 р.'!P4)</f>
        <v>0</v>
      </c>
      <c r="Q4" s="2">
        <f>SUM('за 5міс.18 р.'!Q4+'червень 18 р.'!Q4)</f>
        <v>0</v>
      </c>
      <c r="R4" s="2">
        <f>SUM('за 5міс.18 р.'!R4+'червень 18 р.'!R4)</f>
        <v>-1551.74</v>
      </c>
      <c r="S4" s="2">
        <f>SUM('за 5міс.18 р.'!S4+'червень 18 р.'!S4)</f>
        <v>0</v>
      </c>
      <c r="T4" s="2">
        <f>SUM('за 5міс.18 р.'!T4+'червень 18 р.'!T4)</f>
        <v>0</v>
      </c>
      <c r="U4" s="2">
        <f>SUM('за 5міс.18 р.'!U4+'червень 18 р.'!U4)</f>
        <v>0</v>
      </c>
      <c r="V4" s="2">
        <f>SUM('за 5міс.18 р.'!V4+'червень 18 р.'!V4)</f>
        <v>0</v>
      </c>
      <c r="W4" s="2">
        <f>SUM('за 5міс.18 р.'!W4+'червень 18 р.'!W4)</f>
        <v>0</v>
      </c>
      <c r="X4" s="2">
        <f>SUM('за 5міс.18 р.'!X4+'червень 18 р.'!X4)</f>
        <v>-56162.77</v>
      </c>
    </row>
    <row r="5" spans="1:24" x14ac:dyDescent="0.2">
      <c r="A5" s="34" t="s">
        <v>4</v>
      </c>
      <c r="B5" s="2">
        <f>SUM('за 5міс.18 р.'!B5+'червень 18 р.'!B5)</f>
        <v>2810915.99</v>
      </c>
      <c r="C5" s="2">
        <f>SUM('за 5міс.18 р.'!C5+'червень 18 р.'!C5)</f>
        <v>437013.30999999994</v>
      </c>
      <c r="D5" s="2">
        <f>SUM('за 5міс.18 р.'!D5+'червень 18 р.'!D5)</f>
        <v>3249157.83</v>
      </c>
      <c r="E5" s="2">
        <f>SUM('за 5міс.18 р.'!E5+'червень 18 р.'!E5)</f>
        <v>720732.34000000008</v>
      </c>
      <c r="F5" s="2">
        <f>SUM('за 5міс.18 р.'!F5+'червень 18 р.'!F5)</f>
        <v>943853.63000000012</v>
      </c>
      <c r="G5" s="2">
        <f>SUM('за 5міс.18 р.'!G5+'червень 18 р.'!G5)</f>
        <v>14167.320000000002</v>
      </c>
      <c r="H5" s="2">
        <f>SUM('за 5міс.18 р.'!H5+'червень 18 р.'!H5)</f>
        <v>173020.15000000002</v>
      </c>
      <c r="I5" s="2">
        <f>SUM('за 5міс.18 р.'!I5+'червень 18 р.'!I5)</f>
        <v>6411.74</v>
      </c>
      <c r="J5" s="2">
        <f>SUM('за 5міс.18 р.'!J5+'червень 18 р.'!J5)</f>
        <v>0</v>
      </c>
      <c r="K5" s="2">
        <f>SUM('за 5міс.18 р.'!K5+'червень 18 р.'!K5)</f>
        <v>0</v>
      </c>
      <c r="L5" s="2">
        <f>SUM('за 5міс.18 р.'!L5+'червень 18 р.'!L5)</f>
        <v>0</v>
      </c>
      <c r="M5" s="2">
        <f>SUM('за 5міс.18 р.'!M5+'червень 18 р.'!M5)</f>
        <v>0</v>
      </c>
      <c r="N5" s="2">
        <f>SUM('за 5міс.18 р.'!N5+'червень 18 р.'!N5)</f>
        <v>9531.4599999999991</v>
      </c>
      <c r="O5" s="2">
        <f>SUM('за 5міс.18 р.'!O5+'червень 18 р.'!O5)</f>
        <v>740218.46000000008</v>
      </c>
      <c r="P5" s="2">
        <f>SUM('за 5міс.18 р.'!P5+'червень 18 р.'!P5)</f>
        <v>612189</v>
      </c>
      <c r="Q5" s="2">
        <f>SUM('за 5міс.18 р.'!Q5+'червень 18 р.'!Q5)</f>
        <v>12675.12</v>
      </c>
      <c r="R5" s="2">
        <f>SUM('за 5міс.18 р.'!R5+'червень 18 р.'!R5)</f>
        <v>115354.34000000001</v>
      </c>
      <c r="S5" s="2">
        <f>SUM('за 5міс.18 р.'!S5+'червень 18 р.'!S5)</f>
        <v>0</v>
      </c>
      <c r="T5" s="2">
        <f>SUM('за 5міс.18 р.'!T5+'червень 18 р.'!T5)</f>
        <v>0</v>
      </c>
      <c r="U5" s="2">
        <f>SUM('за 5міс.18 р.'!U5+'червень 18 р.'!U5)</f>
        <v>504.5</v>
      </c>
      <c r="V5" s="2">
        <f>SUM('за 5міс.18 р.'!V5+'червень 18 р.'!V5)</f>
        <v>0</v>
      </c>
      <c r="W5" s="2">
        <f>SUM('за 5міс.18 р.'!W5+'червень 18 р.'!W5)</f>
        <v>0</v>
      </c>
      <c r="X5" s="2">
        <f>SUM('за 5міс.18 р.'!X5+'червень 18 р.'!X5)</f>
        <v>4914164.34</v>
      </c>
    </row>
    <row r="6" spans="1:24" x14ac:dyDescent="0.2">
      <c r="A6" s="34" t="s">
        <v>5</v>
      </c>
      <c r="B6" s="2">
        <f>SUM('за 5міс.18 р.'!B6+'червень 18 р.'!B6)</f>
        <v>1588682.6600000001</v>
      </c>
      <c r="C6" s="2">
        <f>SUM('за 5міс.18 р.'!C6+'червень 18 р.'!C6)</f>
        <v>503234.87999999995</v>
      </c>
      <c r="D6" s="2">
        <f>SUM('за 5міс.18 р.'!D6+'червень 18 р.'!D6)</f>
        <v>2091917.54</v>
      </c>
      <c r="E6" s="2">
        <f>SUM('за 5міс.18 р.'!E6+'червень 18 р.'!E6)</f>
        <v>463191.83</v>
      </c>
      <c r="F6" s="2">
        <f>SUM('за 5міс.18 р.'!F6+'червень 18 р.'!F6)</f>
        <v>760038.52</v>
      </c>
      <c r="G6" s="2">
        <f>SUM('за 5міс.18 р.'!G6+'червень 18 р.'!G6)</f>
        <v>13860.070000000002</v>
      </c>
      <c r="H6" s="2">
        <f>SUM('за 5міс.18 р.'!H6+'червень 18 р.'!H6)</f>
        <v>88963.75</v>
      </c>
      <c r="I6" s="2">
        <f>SUM('за 5міс.18 р.'!I6+'червень 18 р.'!I6)</f>
        <v>210769.4</v>
      </c>
      <c r="J6" s="2">
        <f>SUM('за 5міс.18 р.'!J6+'червень 18 р.'!J6)</f>
        <v>0</v>
      </c>
      <c r="K6" s="2">
        <f>SUM('за 5міс.18 р.'!K6+'червень 18 р.'!K6)</f>
        <v>0</v>
      </c>
      <c r="L6" s="2">
        <f>SUM('за 5міс.18 р.'!L6+'червень 18 р.'!L6)</f>
        <v>0</v>
      </c>
      <c r="M6" s="2">
        <f>SUM('за 5міс.18 р.'!M6+'червень 18 р.'!M6)</f>
        <v>0</v>
      </c>
      <c r="N6" s="2">
        <f>SUM('за 5міс.18 р.'!N6+'червень 18 р.'!N6)</f>
        <v>4540.3500000000004</v>
      </c>
      <c r="O6" s="2">
        <f>SUM('за 5міс.18 р.'!O6+'червень 18 р.'!O6)</f>
        <v>441400.45</v>
      </c>
      <c r="P6" s="2">
        <f>SUM('за 5міс.18 р.'!P6+'червень 18 р.'!P6)</f>
        <v>0</v>
      </c>
      <c r="Q6" s="2">
        <f>SUM('за 5міс.18 р.'!Q6+'червень 18 р.'!Q6)</f>
        <v>33177.120000000003</v>
      </c>
      <c r="R6" s="2">
        <f>SUM('за 5міс.18 р.'!R6+'червень 18 р.'!R6)</f>
        <v>24101.3</v>
      </c>
      <c r="S6" s="2">
        <f>SUM('за 5міс.18 р.'!S6+'червень 18 р.'!S6)</f>
        <v>384122.03</v>
      </c>
      <c r="T6" s="2">
        <f>SUM('за 5міс.18 р.'!T6+'червень 18 р.'!T6)</f>
        <v>0</v>
      </c>
      <c r="U6" s="2">
        <f>SUM('за 5міс.18 р.'!U6+'червень 18 р.'!U6)</f>
        <v>504.5</v>
      </c>
      <c r="V6" s="2">
        <f>SUM('за 5міс.18 р.'!V6+'червень 18 р.'!V6)</f>
        <v>0</v>
      </c>
      <c r="W6" s="2">
        <f>SUM('за 5міс.18 р.'!W6+'червень 18 р.'!W6)</f>
        <v>0</v>
      </c>
      <c r="X6" s="2">
        <f>SUM('за 5міс.18 р.'!X6+'червень 18 р.'!X6)</f>
        <v>3315147.8899999997</v>
      </c>
    </row>
    <row r="7" spans="1:24" x14ac:dyDescent="0.2">
      <c r="A7" s="34"/>
      <c r="B7" s="2">
        <f>SUM('за 5міс.18 р.'!B7+'червень 18 р.'!B7)</f>
        <v>0</v>
      </c>
      <c r="C7" s="2">
        <f>SUM('за 5міс.18 р.'!C7+'червень 18 р.'!C7)</f>
        <v>0</v>
      </c>
      <c r="D7" s="2">
        <f>SUM('за 5міс.18 р.'!D7+'червень 18 р.'!D7)</f>
        <v>0</v>
      </c>
      <c r="E7" s="2">
        <f>SUM('за 5міс.18 р.'!E7+'червень 18 р.'!E7)</f>
        <v>0</v>
      </c>
      <c r="F7" s="2">
        <f>SUM('за 5міс.18 р.'!F7+'червень 18 р.'!F7)</f>
        <v>0</v>
      </c>
      <c r="G7" s="2">
        <f>SUM('за 5міс.18 р.'!G7+'червень 18 р.'!G7)</f>
        <v>0</v>
      </c>
      <c r="H7" s="2">
        <f>SUM('за 5міс.18 р.'!H7+'червень 18 р.'!H7)</f>
        <v>0</v>
      </c>
      <c r="I7" s="2">
        <f>SUM('за 5міс.18 р.'!I7+'червень 18 р.'!I7)</f>
        <v>0</v>
      </c>
      <c r="J7" s="2">
        <f>SUM('за 5міс.18 р.'!J7+'червень 18 р.'!J7)</f>
        <v>0</v>
      </c>
      <c r="K7" s="2">
        <f>SUM('за 5міс.18 р.'!K7+'червень 18 р.'!K7)</f>
        <v>0</v>
      </c>
      <c r="L7" s="2">
        <f>SUM('за 5міс.18 р.'!L7+'червень 18 р.'!L7)</f>
        <v>0</v>
      </c>
      <c r="M7" s="2">
        <f>SUM('за 5міс.18 р.'!M7+'червень 18 р.'!M7)</f>
        <v>0</v>
      </c>
      <c r="N7" s="2">
        <f>SUM('за 5міс.18 р.'!N7+'червень 18 р.'!N7)</f>
        <v>0</v>
      </c>
      <c r="O7" s="2">
        <f>SUM('за 5міс.18 р.'!O7+'червень 18 р.'!O7)</f>
        <v>0</v>
      </c>
      <c r="P7" s="2">
        <f>SUM('за 5міс.18 р.'!P7+'червень 18 р.'!P7)</f>
        <v>0</v>
      </c>
      <c r="Q7" s="2">
        <f>SUM('за 5міс.18 р.'!Q7+'червень 18 р.'!Q7)</f>
        <v>0</v>
      </c>
      <c r="R7" s="2">
        <f>SUM('за 5міс.18 р.'!R7+'червень 18 р.'!R7)</f>
        <v>0</v>
      </c>
      <c r="S7" s="2">
        <f>SUM('за 5міс.18 р.'!S7+'червень 18 р.'!S7)</f>
        <v>0</v>
      </c>
      <c r="T7" s="2">
        <f>SUM('за 5міс.18 р.'!T7+'червень 18 р.'!T7)</f>
        <v>0</v>
      </c>
      <c r="U7" s="2">
        <f>SUM('за 5міс.18 р.'!U7+'червень 18 р.'!U7)</f>
        <v>0</v>
      </c>
      <c r="V7" s="2">
        <f>SUM('за 5міс.18 р.'!V7+'червень 18 р.'!V7)</f>
        <v>0</v>
      </c>
      <c r="W7" s="2">
        <f>SUM('за 5міс.18 р.'!W7+'червень 18 р.'!W7)</f>
        <v>0</v>
      </c>
      <c r="X7" s="2">
        <f>SUM('за 5міс.18 р.'!X7+'червень 18 р.'!X7)</f>
        <v>0</v>
      </c>
    </row>
    <row r="8" spans="1:24" x14ac:dyDescent="0.2">
      <c r="A8" s="9" t="s">
        <v>6</v>
      </c>
      <c r="B8" s="2">
        <f>SUM('за 5міс.18 р.'!B8+'червень 18 р.'!B8)</f>
        <v>4399598.6500000004</v>
      </c>
      <c r="C8" s="2">
        <f>SUM('за 5міс.18 р.'!C8+'червень 18 р.'!C8)</f>
        <v>940248.19</v>
      </c>
      <c r="D8" s="2">
        <f>SUM('за 5міс.18 р.'!D8+'червень 18 р.'!D8)</f>
        <v>5341075.37</v>
      </c>
      <c r="E8" s="2">
        <f>SUM('за 5міс.18 р.'!E8+'червень 18 р.'!E8)</f>
        <v>1183924.17</v>
      </c>
      <c r="F8" s="2">
        <f>SUM('за 5міс.18 р.'!F8+'червень 18 р.'!F8)</f>
        <v>1426052.2399999998</v>
      </c>
      <c r="G8" s="2">
        <f>SUM('за 5міс.18 р.'!G8+'червень 18 р.'!G8)</f>
        <v>-253571.61000000004</v>
      </c>
      <c r="H8" s="2">
        <f>SUM('за 5міс.18 р.'!H8+'червень 18 р.'!H8)</f>
        <v>268846.5</v>
      </c>
      <c r="I8" s="2">
        <f>SUM('за 5міс.18 р.'!I8+'червень 18 р.'!I8)</f>
        <v>217181.13999999998</v>
      </c>
      <c r="J8" s="2">
        <f>SUM('за 5міс.18 р.'!J8+'червень 18 р.'!J8)</f>
        <v>0</v>
      </c>
      <c r="K8" s="2">
        <f>SUM('за 5міс.18 р.'!K8+'червень 18 р.'!K8)</f>
        <v>0</v>
      </c>
      <c r="L8" s="2">
        <f>SUM('за 5міс.18 р.'!L8+'червень 18 р.'!L8)</f>
        <v>0</v>
      </c>
      <c r="M8" s="2">
        <f>SUM('за 5міс.18 р.'!M8+'червень 18 р.'!M8)</f>
        <v>0</v>
      </c>
      <c r="N8" s="2">
        <f>SUM('за 5міс.18 р.'!N8+'червень 18 р.'!N8)</f>
        <v>14071.810000000001</v>
      </c>
      <c r="O8" s="2">
        <f>SUM('за 5міс.18 р.'!O8+'червень 18 р.'!O8)</f>
        <v>1178515.3999999999</v>
      </c>
      <c r="P8" s="2">
        <f>SUM('за 5міс.18 р.'!P8+'червень 18 р.'!P8)</f>
        <v>612189</v>
      </c>
      <c r="Q8" s="2">
        <f>SUM('за 5міс.18 р.'!Q8+'червень 18 р.'!Q8)</f>
        <v>45852.24</v>
      </c>
      <c r="R8" s="2">
        <f>SUM('за 5міс.18 р.'!R8+'червень 18 р.'!R8)</f>
        <v>136352.13</v>
      </c>
      <c r="S8" s="2">
        <f>SUM('за 5міс.18 р.'!S8+'червень 18 р.'!S8)</f>
        <v>384122.03</v>
      </c>
      <c r="T8" s="2">
        <f>SUM('за 5міс.18 р.'!T8+'червень 18 р.'!T8)</f>
        <v>0</v>
      </c>
      <c r="U8" s="2">
        <f>SUM('за 5міс.18 р.'!U8+'червень 18 р.'!U8)</f>
        <v>1009</v>
      </c>
      <c r="V8" s="2">
        <f>SUM('за 5міс.18 р.'!V8+'червень 18 р.'!V8)</f>
        <v>0</v>
      </c>
      <c r="W8" s="2">
        <f>SUM('за 5міс.18 р.'!W8+'червень 18 р.'!W8)</f>
        <v>0</v>
      </c>
      <c r="X8" s="2">
        <f>SUM('за 5міс.18 р.'!X8+'червень 18 р.'!X8)</f>
        <v>7951051.7800000003</v>
      </c>
    </row>
    <row r="9" spans="1:24" x14ac:dyDescent="0.2">
      <c r="A9" s="34" t="s">
        <v>7</v>
      </c>
      <c r="B9" s="2">
        <f>SUM('за 5міс.18 р.'!B9+'червень 18 р.'!B9)</f>
        <v>1207932.05</v>
      </c>
      <c r="C9" s="2">
        <f>SUM('за 5міс.18 р.'!C9+'червень 18 р.'!C9)</f>
        <v>239685.71</v>
      </c>
      <c r="D9" s="2">
        <f>SUM('за 5міс.18 р.'!D9+'червень 18 р.'!D9)</f>
        <v>1447617.76</v>
      </c>
      <c r="E9" s="2">
        <f>SUM('за 5міс.18 р.'!E9+'червень 18 р.'!E9)</f>
        <v>320964.98000000004</v>
      </c>
      <c r="F9" s="2">
        <f>SUM('за 5міс.18 р.'!F9+'червень 18 р.'!F9)</f>
        <v>438801.05000000005</v>
      </c>
      <c r="G9" s="2">
        <f>SUM('за 5міс.18 р.'!G9+'червень 18 р.'!G9)</f>
        <v>85960.950000000012</v>
      </c>
      <c r="H9" s="2">
        <f>SUM('за 5міс.18 р.'!H9+'червень 18 р.'!H9)</f>
        <v>38542.35</v>
      </c>
      <c r="I9" s="2">
        <f>SUM('за 5міс.18 р.'!I9+'червень 18 р.'!I9)</f>
        <v>44604.02</v>
      </c>
      <c r="J9" s="2">
        <f>SUM('за 5міс.18 р.'!J9+'червень 18 р.'!J9)</f>
        <v>0</v>
      </c>
      <c r="K9" s="2">
        <f>SUM('за 5міс.18 р.'!K9+'червень 18 р.'!K9)</f>
        <v>0</v>
      </c>
      <c r="L9" s="2">
        <f>SUM('за 5міс.18 р.'!L9+'червень 18 р.'!L9)</f>
        <v>0</v>
      </c>
      <c r="M9" s="2">
        <f>SUM('за 5міс.18 р.'!M9+'червень 18 р.'!M9)</f>
        <v>0</v>
      </c>
      <c r="N9" s="2">
        <f>SUM('за 5міс.18 р.'!N9+'червень 18 р.'!N9)</f>
        <v>2664.41</v>
      </c>
      <c r="O9" s="2">
        <f>SUM('за 5міс.18 р.'!O9+'червень 18 р.'!O9)</f>
        <v>266524.82000000007</v>
      </c>
      <c r="P9" s="2">
        <f>SUM('за 5міс.18 р.'!P9+'червень 18 р.'!P9)</f>
        <v>0</v>
      </c>
      <c r="Q9" s="2">
        <f>SUM('за 5міс.18 р.'!Q9+'червень 18 р.'!Q9)</f>
        <v>0</v>
      </c>
      <c r="R9" s="2">
        <f>SUM('за 5міс.18 р.'!R9+'червень 18 р.'!R9)</f>
        <v>18277.45</v>
      </c>
      <c r="S9" s="2">
        <f>SUM('за 5міс.18 р.'!S9+'червень 18 р.'!S9)</f>
        <v>248247.37000000002</v>
      </c>
      <c r="T9" s="2">
        <f>SUM('за 5міс.18 р.'!T9+'червень 18 р.'!T9)</f>
        <v>0</v>
      </c>
      <c r="U9" s="2">
        <f>SUM('за 5міс.18 р.'!U9+'червень 18 р.'!U9)</f>
        <v>504.5</v>
      </c>
      <c r="V9" s="2">
        <f>SUM('за 5міс.18 р.'!V9+'червень 18 р.'!V9)</f>
        <v>0</v>
      </c>
      <c r="W9" s="2">
        <f>SUM('за 5міс.18 р.'!W9+'червень 18 р.'!W9)</f>
        <v>0</v>
      </c>
      <c r="X9" s="2">
        <f>SUM('за 5міс.18 р.'!X9+'червень 18 р.'!X9)</f>
        <v>2207383.79</v>
      </c>
    </row>
    <row r="10" spans="1:24" x14ac:dyDescent="0.2">
      <c r="A10" s="34" t="s">
        <v>8</v>
      </c>
      <c r="B10" s="2">
        <f>SUM('за 5міс.18 р.'!B10+'червень 18 р.'!B10)</f>
        <v>0</v>
      </c>
      <c r="C10" s="2">
        <f>SUM('за 5міс.18 р.'!C10+'червень 18 р.'!C10)</f>
        <v>0</v>
      </c>
      <c r="D10" s="2">
        <f>SUM('за 5міс.18 р.'!D10+'червень 18 р.'!D10)</f>
        <v>0</v>
      </c>
      <c r="E10" s="2">
        <f>SUM('за 5міс.18 р.'!E10+'червень 18 р.'!E10)</f>
        <v>0</v>
      </c>
      <c r="F10" s="2">
        <f>SUM('за 5міс.18 р.'!F10+'червень 18 р.'!F10)</f>
        <v>0</v>
      </c>
      <c r="G10" s="2">
        <f>SUM('за 5міс.18 р.'!G10+'червень 18 р.'!G10)</f>
        <v>0</v>
      </c>
      <c r="H10" s="2">
        <f>SUM('за 5міс.18 р.'!H10+'червень 18 р.'!H10)</f>
        <v>0</v>
      </c>
      <c r="I10" s="2">
        <f>SUM('за 5міс.18 р.'!I10+'червень 18 р.'!I10)</f>
        <v>0</v>
      </c>
      <c r="J10" s="2">
        <f>SUM('за 5міс.18 р.'!J10+'червень 18 р.'!J10)</f>
        <v>0</v>
      </c>
      <c r="K10" s="2">
        <f>SUM('за 5міс.18 р.'!K10+'червень 18 р.'!K10)</f>
        <v>0</v>
      </c>
      <c r="L10" s="2">
        <f>SUM('за 5міс.18 р.'!L10+'червень 18 р.'!L10)</f>
        <v>0</v>
      </c>
      <c r="M10" s="2">
        <f>SUM('за 5міс.18 р.'!M10+'червень 18 р.'!M10)</f>
        <v>0</v>
      </c>
      <c r="N10" s="2">
        <f>SUM('за 5міс.18 р.'!N10+'червень 18 р.'!N10)</f>
        <v>0</v>
      </c>
      <c r="O10" s="2">
        <f>SUM('за 5міс.18 р.'!O10+'червень 18 р.'!O10)</f>
        <v>0</v>
      </c>
      <c r="P10" s="2">
        <f>SUM('за 5міс.18 р.'!P10+'червень 18 р.'!P10)</f>
        <v>0</v>
      </c>
      <c r="Q10" s="2">
        <f>SUM('за 5міс.18 р.'!Q10+'червень 18 р.'!Q10)</f>
        <v>0</v>
      </c>
      <c r="R10" s="2">
        <f>SUM('за 5міс.18 р.'!R10+'червень 18 р.'!R10)</f>
        <v>0</v>
      </c>
      <c r="S10" s="2">
        <f>SUM('за 5міс.18 р.'!S10+'червень 18 р.'!S10)</f>
        <v>0</v>
      </c>
      <c r="T10" s="2">
        <f>SUM('за 5міс.18 р.'!T10+'червень 18 р.'!T10)</f>
        <v>0</v>
      </c>
      <c r="U10" s="2">
        <f>SUM('за 5міс.18 р.'!U10+'червень 18 р.'!U10)</f>
        <v>0</v>
      </c>
      <c r="V10" s="2">
        <f>SUM('за 5міс.18 р.'!V10+'червень 18 р.'!V10)</f>
        <v>0</v>
      </c>
      <c r="W10" s="2">
        <f>SUM('за 5міс.18 р.'!W10+'червень 18 р.'!W10)</f>
        <v>0</v>
      </c>
      <c r="X10" s="2">
        <f>SUM('за 5міс.18 р.'!X10+'червень 18 р.'!X10)</f>
        <v>0</v>
      </c>
    </row>
    <row r="11" spans="1:24" x14ac:dyDescent="0.2">
      <c r="A11" s="34" t="s">
        <v>9</v>
      </c>
      <c r="B11" s="2">
        <f>SUM('за 5міс.18 р.'!B11+'червень 18 р.'!B11)</f>
        <v>881332.45</v>
      </c>
      <c r="C11" s="2">
        <f>SUM('за 5міс.18 р.'!C11+'червень 18 р.'!C11)</f>
        <v>207404.87999999995</v>
      </c>
      <c r="D11" s="2">
        <f>SUM('за 5міс.18 р.'!D11+'червень 18 р.'!D11)</f>
        <v>1088737.33</v>
      </c>
      <c r="E11" s="2">
        <f>SUM('за 5міс.18 р.'!E11+'червень 18 р.'!E11)</f>
        <v>241624.90000000002</v>
      </c>
      <c r="F11" s="2">
        <f>SUM('за 5міс.18 р.'!F11+'червень 18 р.'!F11)</f>
        <v>272033.65999999997</v>
      </c>
      <c r="G11" s="2">
        <f>SUM('за 5міс.18 р.'!G11+'червень 18 р.'!G11)</f>
        <v>39066.94</v>
      </c>
      <c r="H11" s="2">
        <f>SUM('за 5міс.18 р.'!H11+'червень 18 р.'!H11)</f>
        <v>48447.94</v>
      </c>
      <c r="I11" s="2">
        <f>SUM('за 5міс.18 р.'!I11+'червень 18 р.'!I11)</f>
        <v>22662.34</v>
      </c>
      <c r="J11" s="2">
        <f>SUM('за 5міс.18 р.'!J11+'червень 18 р.'!J11)</f>
        <v>0</v>
      </c>
      <c r="K11" s="2">
        <f>SUM('за 5міс.18 р.'!K11+'червень 18 р.'!K11)</f>
        <v>0</v>
      </c>
      <c r="L11" s="2">
        <f>SUM('за 5міс.18 р.'!L11+'червень 18 р.'!L11)</f>
        <v>0</v>
      </c>
      <c r="M11" s="2">
        <f>SUM('за 5міс.18 р.'!M11+'червень 18 р.'!M11)</f>
        <v>0</v>
      </c>
      <c r="N11" s="2">
        <f>SUM('за 5міс.18 р.'!N11+'червень 18 р.'!N11)</f>
        <v>300</v>
      </c>
      <c r="O11" s="2">
        <f>SUM('за 5міс.18 р.'!O11+'червень 18 р.'!O11)</f>
        <v>161051.94</v>
      </c>
      <c r="P11" s="2">
        <f>SUM('за 5міс.18 р.'!P11+'червень 18 р.'!P11)</f>
        <v>0</v>
      </c>
      <c r="Q11" s="2">
        <f>SUM('за 5міс.18 р.'!Q11+'червень 18 р.'!Q11)</f>
        <v>0</v>
      </c>
      <c r="R11" s="2">
        <f>SUM('за 5міс.18 р.'!R11+'червень 18 р.'!R11)</f>
        <v>30463.78</v>
      </c>
      <c r="S11" s="2">
        <f>SUM('за 5міс.18 р.'!S11+'червень 18 р.'!S11)</f>
        <v>130588.16</v>
      </c>
      <c r="T11" s="2">
        <f>SUM('за 5міс.18 р.'!T11+'червень 18 р.'!T11)</f>
        <v>0</v>
      </c>
      <c r="U11" s="2">
        <f>SUM('за 5міс.18 р.'!U11+'червень 18 р.'!U11)</f>
        <v>504.5</v>
      </c>
      <c r="V11" s="2">
        <f>SUM('за 5міс.18 р.'!V11+'червень 18 р.'!V11)</f>
        <v>0</v>
      </c>
      <c r="W11" s="2">
        <f>SUM('за 5міс.18 р.'!W11+'червень 18 р.'!W11)</f>
        <v>0</v>
      </c>
      <c r="X11" s="2">
        <f>SUM('за 5міс.18 р.'!X11+'червень 18 р.'!X11)</f>
        <v>1602395.8900000001</v>
      </c>
    </row>
    <row r="12" spans="1:24" x14ac:dyDescent="0.2">
      <c r="A12" s="30" t="s">
        <v>34</v>
      </c>
      <c r="B12" s="2">
        <f>SUM('за 5міс.18 р.'!B12+'червень 18 р.'!B12)</f>
        <v>1193593.08</v>
      </c>
      <c r="C12" s="2">
        <f>SUM('за 5міс.18 р.'!C12+'червень 18 р.'!C12)</f>
        <v>258205.48999999996</v>
      </c>
      <c r="D12" s="2">
        <f>SUM('за 5міс.18 р.'!D12+'червень 18 р.'!D12)</f>
        <v>1451798.5699999998</v>
      </c>
      <c r="E12" s="2">
        <f>SUM('за 5міс.18 р.'!E12+'червень 18 р.'!E12)</f>
        <v>322354.75</v>
      </c>
      <c r="F12" s="2">
        <f>SUM('за 5міс.18 р.'!F12+'червень 18 р.'!F12)</f>
        <v>478209.18999999994</v>
      </c>
      <c r="G12" s="2">
        <f>SUM('за 5міс.18 р.'!G12+'червень 18 р.'!G12)</f>
        <v>85348.24</v>
      </c>
      <c r="H12" s="2">
        <f>SUM('за 5міс.18 р.'!H12+'червень 18 р.'!H12)</f>
        <v>24653.4</v>
      </c>
      <c r="I12" s="2">
        <f>SUM('за 5міс.18 р.'!I12+'червень 18 р.'!I12)</f>
        <v>96831.540000000008</v>
      </c>
      <c r="J12" s="2">
        <f>SUM('за 5міс.18 р.'!J12+'червень 18 р.'!J12)</f>
        <v>0</v>
      </c>
      <c r="K12" s="2">
        <f>SUM('за 5міс.18 р.'!K12+'червень 18 р.'!K12)</f>
        <v>0</v>
      </c>
      <c r="L12" s="2">
        <f>SUM('за 5міс.18 р.'!L12+'червень 18 р.'!L12)</f>
        <v>0</v>
      </c>
      <c r="M12" s="2">
        <f>SUM('за 5міс.18 р.'!M12+'червень 18 р.'!M12)</f>
        <v>0</v>
      </c>
      <c r="N12" s="2">
        <f>SUM('за 5міс.18 р.'!N12+'червень 18 р.'!N12)</f>
        <v>3201.4800000000005</v>
      </c>
      <c r="O12" s="2">
        <f>SUM('за 5міс.18 р.'!O12+'червень 18 р.'!O12)</f>
        <v>267670.02999999997</v>
      </c>
      <c r="P12" s="2">
        <f>SUM('за 5міс.18 р.'!P12+'червень 18 р.'!P12)</f>
        <v>0</v>
      </c>
      <c r="Q12" s="2">
        <f>SUM('за 5міс.18 р.'!Q12+'червень 18 р.'!Q12)</f>
        <v>0</v>
      </c>
      <c r="R12" s="2">
        <f>SUM('за 5міс.18 р.'!R12+'червень 18 р.'!R12)</f>
        <v>56909.22</v>
      </c>
      <c r="S12" s="2">
        <f>SUM('за 5міс.18 р.'!S12+'червень 18 р.'!S12)</f>
        <v>210760.81</v>
      </c>
      <c r="T12" s="2">
        <f>SUM('за 5міс.18 р.'!T12+'червень 18 р.'!T12)</f>
        <v>0</v>
      </c>
      <c r="U12" s="2">
        <f>SUM('за 5міс.18 р.'!U12+'червень 18 р.'!U12)</f>
        <v>504.5</v>
      </c>
      <c r="V12" s="2">
        <f>SUM('за 5міс.18 р.'!V12+'червень 18 р.'!V12)</f>
        <v>0</v>
      </c>
      <c r="W12" s="2">
        <f>SUM('за 5міс.18 р.'!W12+'червень 18 р.'!W12)</f>
        <v>0</v>
      </c>
      <c r="X12" s="2">
        <f>SUM('за 5міс.18 р.'!X12+'червень 18 р.'!X12)</f>
        <v>2252362.5099999998</v>
      </c>
    </row>
    <row r="13" spans="1:24" x14ac:dyDescent="0.2">
      <c r="A13" s="30" t="s">
        <v>31</v>
      </c>
      <c r="B13" s="2">
        <f>SUM('за 5міс.18 р.'!B13+'червень 18 р.'!B13)</f>
        <v>93966.14</v>
      </c>
      <c r="C13" s="2">
        <f>SUM('за 5міс.18 р.'!C13+'червень 18 р.'!C13)</f>
        <v>0</v>
      </c>
      <c r="D13" s="2">
        <f>SUM('за 5міс.18 р.'!D13+'червень 18 р.'!D13)</f>
        <v>93966.14</v>
      </c>
      <c r="E13" s="2">
        <f>SUM('за 5міс.18 р.'!E13+'червень 18 р.'!E13)</f>
        <v>20809.620000000003</v>
      </c>
      <c r="F13" s="2">
        <f>SUM('за 5міс.18 р.'!F13+'червень 18 р.'!F13)</f>
        <v>15258.91</v>
      </c>
      <c r="G13" s="2">
        <f>SUM('за 5міс.18 р.'!G13+'червень 18 р.'!G13)</f>
        <v>0</v>
      </c>
      <c r="H13" s="2">
        <f>SUM('за 5міс.18 р.'!H13+'червень 18 р.'!H13)</f>
        <v>15258.91</v>
      </c>
      <c r="I13" s="2">
        <f>SUM('за 5міс.18 р.'!I13+'червень 18 р.'!I13)</f>
        <v>0</v>
      </c>
      <c r="J13" s="2">
        <f>SUM('за 5міс.18 р.'!J13+'червень 18 р.'!J13)</f>
        <v>0</v>
      </c>
      <c r="K13" s="2">
        <f>SUM('за 5міс.18 р.'!K13+'червень 18 р.'!K13)</f>
        <v>0</v>
      </c>
      <c r="L13" s="2">
        <f>SUM('за 5міс.18 р.'!L13+'червень 18 р.'!L13)</f>
        <v>0</v>
      </c>
      <c r="M13" s="2">
        <f>SUM('за 5міс.18 р.'!M13+'червень 18 р.'!M13)</f>
        <v>0</v>
      </c>
      <c r="N13" s="2">
        <f>SUM('за 5міс.18 р.'!N13+'червень 18 р.'!N13)</f>
        <v>0</v>
      </c>
      <c r="O13" s="2">
        <f>SUM('за 5міс.18 р.'!O13+'червень 18 р.'!O13)</f>
        <v>0</v>
      </c>
      <c r="P13" s="2">
        <f>SUM('за 5міс.18 р.'!P13+'червень 18 р.'!P13)</f>
        <v>0</v>
      </c>
      <c r="Q13" s="2">
        <f>SUM('за 5міс.18 р.'!Q13+'червень 18 р.'!Q13)</f>
        <v>0</v>
      </c>
      <c r="R13" s="2">
        <f>SUM('за 5міс.18 р.'!R13+'червень 18 р.'!R13)</f>
        <v>0</v>
      </c>
      <c r="S13" s="2">
        <f>SUM('за 5міс.18 р.'!S13+'червень 18 р.'!S13)</f>
        <v>0</v>
      </c>
      <c r="T13" s="2">
        <f>SUM('за 5міс.18 р.'!T13+'червень 18 р.'!T13)</f>
        <v>0</v>
      </c>
      <c r="U13" s="2">
        <f>SUM('за 5міс.18 р.'!U13+'червень 18 р.'!U13)</f>
        <v>0</v>
      </c>
      <c r="V13" s="2">
        <f>SUM('за 5міс.18 р.'!V13+'червень 18 р.'!V13)</f>
        <v>0</v>
      </c>
      <c r="W13" s="2">
        <f>SUM('за 5міс.18 р.'!W13+'червень 18 р.'!W13)</f>
        <v>0</v>
      </c>
      <c r="X13" s="2">
        <f>SUM('за 5міс.18 р.'!X13+'червень 18 р.'!X13)</f>
        <v>130034.66999999998</v>
      </c>
    </row>
    <row r="14" spans="1:24" x14ac:dyDescent="0.2">
      <c r="A14" s="30" t="s">
        <v>10</v>
      </c>
      <c r="B14" s="2">
        <f>SUM('за 5міс.18 р.'!B14+'червень 18 р.'!B14)</f>
        <v>0</v>
      </c>
      <c r="C14" s="2">
        <f>SUM('за 5міс.18 р.'!C14+'червень 18 р.'!C14)</f>
        <v>0</v>
      </c>
      <c r="D14" s="2">
        <f>SUM('за 5міс.18 р.'!D14+'червень 18 р.'!D14)</f>
        <v>0</v>
      </c>
      <c r="E14" s="2">
        <f>SUM('за 5міс.18 р.'!E14+'червень 18 р.'!E14)</f>
        <v>0</v>
      </c>
      <c r="F14" s="2">
        <f>SUM('за 5міс.18 р.'!F14+'червень 18 р.'!F14)</f>
        <v>-4696.37</v>
      </c>
      <c r="G14" s="2">
        <f>SUM('за 5міс.18 р.'!G14+'червень 18 р.'!G14)</f>
        <v>-5688</v>
      </c>
      <c r="H14" s="2">
        <f>SUM('за 5міс.18 р.'!H14+'червень 18 р.'!H14)</f>
        <v>991.63</v>
      </c>
      <c r="I14" s="2">
        <f>SUM('за 5міс.18 р.'!I14+'червень 18 р.'!I14)</f>
        <v>0</v>
      </c>
      <c r="J14" s="2">
        <f>SUM('за 5міс.18 р.'!J14+'червень 18 р.'!J14)</f>
        <v>0</v>
      </c>
      <c r="K14" s="2">
        <f>SUM('за 5міс.18 р.'!K14+'червень 18 р.'!K14)</f>
        <v>0</v>
      </c>
      <c r="L14" s="2">
        <f>SUM('за 5міс.18 р.'!L14+'червень 18 р.'!L14)</f>
        <v>0</v>
      </c>
      <c r="M14" s="2">
        <f>SUM('за 5міс.18 р.'!M14+'червень 18 р.'!M14)</f>
        <v>0</v>
      </c>
      <c r="N14" s="2">
        <f>SUM('за 5міс.18 р.'!N14+'червень 18 р.'!N14)</f>
        <v>0</v>
      </c>
      <c r="O14" s="2">
        <f>SUM('за 5міс.18 р.'!O14+'червень 18 р.'!O14)</f>
        <v>0</v>
      </c>
      <c r="P14" s="2">
        <f>SUM('за 5міс.18 р.'!P14+'червень 18 р.'!P14)</f>
        <v>0</v>
      </c>
      <c r="Q14" s="2">
        <f>SUM('за 5міс.18 р.'!Q14+'червень 18 р.'!Q14)</f>
        <v>0</v>
      </c>
      <c r="R14" s="2">
        <f>SUM('за 5міс.18 р.'!R14+'червень 18 р.'!R14)</f>
        <v>0</v>
      </c>
      <c r="S14" s="2">
        <f>SUM('за 5міс.18 р.'!S14+'червень 18 р.'!S14)</f>
        <v>0</v>
      </c>
      <c r="T14" s="2">
        <f>SUM('за 5міс.18 р.'!T14+'червень 18 р.'!T14)</f>
        <v>0</v>
      </c>
      <c r="U14" s="2">
        <f>SUM('за 5міс.18 р.'!U14+'червень 18 р.'!U14)</f>
        <v>0</v>
      </c>
      <c r="V14" s="2">
        <f>SUM('за 5міс.18 р.'!V14+'червень 18 р.'!V14)</f>
        <v>0</v>
      </c>
      <c r="W14" s="2">
        <f>SUM('за 5міс.18 р.'!W14+'червень 18 р.'!W14)</f>
        <v>0</v>
      </c>
      <c r="X14" s="2">
        <f>SUM('за 5міс.18 р.'!X14+'червень 18 р.'!X14)</f>
        <v>-4696.37</v>
      </c>
    </row>
    <row r="15" spans="1:24" x14ac:dyDescent="0.2">
      <c r="A15" s="30" t="s">
        <v>11</v>
      </c>
      <c r="B15" s="2">
        <f>SUM('за 5міс.18 р.'!B15+'червень 18 р.'!B15)</f>
        <v>1594623.32</v>
      </c>
      <c r="C15" s="2">
        <f>SUM('за 5міс.18 р.'!C15+'червень 18 р.'!C15)</f>
        <v>427399.75</v>
      </c>
      <c r="D15" s="2">
        <f>SUM('за 5міс.18 р.'!D15+'червень 18 р.'!D15)</f>
        <v>2022023.0699999998</v>
      </c>
      <c r="E15" s="2">
        <f>SUM('за 5міс.18 р.'!E15+'червень 18 р.'!E15)</f>
        <v>448849.92999999993</v>
      </c>
      <c r="F15" s="2">
        <f>SUM('за 5міс.18 р.'!F15+'червень 18 р.'!F15)</f>
        <v>542570.68000000005</v>
      </c>
      <c r="G15" s="2">
        <f>SUM('за 5міс.18 р.'!G15+'червень 18 р.'!G15)</f>
        <v>143260.09999999998</v>
      </c>
      <c r="H15" s="2">
        <f>SUM('за 5міс.18 р.'!H15+'червень 18 р.'!H15)</f>
        <v>103408.25</v>
      </c>
      <c r="I15" s="2">
        <f>SUM('за 5міс.18 р.'!I15+'червень 18 р.'!I15)</f>
        <v>25901.33</v>
      </c>
      <c r="J15" s="2">
        <f>SUM('за 5міс.18 р.'!J15+'червень 18 р.'!J15)</f>
        <v>0</v>
      </c>
      <c r="K15" s="2">
        <f>SUM('за 5міс.18 р.'!K15+'червень 18 р.'!K15)</f>
        <v>0</v>
      </c>
      <c r="L15" s="2">
        <f>SUM('за 5міс.18 р.'!L15+'червень 18 р.'!L15)</f>
        <v>0</v>
      </c>
      <c r="M15" s="2">
        <f>SUM('за 5міс.18 р.'!M15+'червень 18 р.'!M15)</f>
        <v>0</v>
      </c>
      <c r="N15" s="2">
        <f>SUM('за 5міс.18 р.'!N15+'червень 18 р.'!N15)</f>
        <v>5315.8200000000006</v>
      </c>
      <c r="O15" s="2">
        <f>SUM('за 5міс.18 р.'!O15+'червень 18 р.'!O15)</f>
        <v>264180.68000000005</v>
      </c>
      <c r="P15" s="2">
        <f>SUM('за 5міс.18 р.'!P15+'червень 18 р.'!P15)</f>
        <v>0</v>
      </c>
      <c r="Q15" s="2">
        <f>SUM('за 5міс.18 р.'!Q15+'червень 18 р.'!Q15)</f>
        <v>2720</v>
      </c>
      <c r="R15" s="2">
        <f>SUM('за 5міс.18 р.'!R15+'червень 18 р.'!R15)</f>
        <v>27129.709999999995</v>
      </c>
      <c r="S15" s="2">
        <f>SUM('за 5міс.18 р.'!S15+'червень 18 р.'!S15)</f>
        <v>234330.97000000003</v>
      </c>
      <c r="T15" s="2">
        <f>SUM('за 5міс.18 р.'!T15+'червень 18 р.'!T15)</f>
        <v>0</v>
      </c>
      <c r="U15" s="2">
        <f>SUM('за 5міс.18 р.'!U15+'червень 18 р.'!U15)</f>
        <v>504.5</v>
      </c>
      <c r="V15" s="2">
        <f>SUM('за 5міс.18 р.'!V15+'червень 18 р.'!V15)</f>
        <v>0</v>
      </c>
      <c r="W15" s="2">
        <f>SUM('за 5міс.18 р.'!W15+'червень 18 р.'!W15)</f>
        <v>0</v>
      </c>
      <c r="X15" s="2">
        <f>SUM('за 5міс.18 р.'!X15+'червень 18 р.'!X15)</f>
        <v>3013443.6799999997</v>
      </c>
    </row>
    <row r="16" spans="1:24" x14ac:dyDescent="0.2">
      <c r="A16" s="30" t="s">
        <v>12</v>
      </c>
      <c r="B16" s="2">
        <f>SUM('за 5міс.18 р.'!B16+'червень 18 р.'!B16)</f>
        <v>461808.73</v>
      </c>
      <c r="C16" s="2">
        <f>SUM('за 5міс.18 р.'!C16+'червень 18 р.'!C16)</f>
        <v>123059.23</v>
      </c>
      <c r="D16" s="2">
        <f>SUM('за 5міс.18 р.'!D16+'червень 18 р.'!D16)</f>
        <v>584867.96</v>
      </c>
      <c r="E16" s="2">
        <f>SUM('за 5міс.18 р.'!E16+'червень 18 р.'!E16)</f>
        <v>129677.95</v>
      </c>
      <c r="F16" s="2">
        <f>SUM('за 5міс.18 р.'!F16+'червень 18 р.'!F16)</f>
        <v>171029.09000000003</v>
      </c>
      <c r="G16" s="2">
        <f>SUM('за 5міс.18 р.'!G16+'червень 18 р.'!G16)</f>
        <v>6423.1399999999994</v>
      </c>
      <c r="H16" s="2">
        <f>SUM('за 5міс.18 р.'!H16+'червень 18 р.'!H16)</f>
        <v>13045.82</v>
      </c>
      <c r="I16" s="2">
        <f>SUM('за 5міс.18 р.'!I16+'червень 18 р.'!I16)</f>
        <v>14724.18</v>
      </c>
      <c r="J16" s="2">
        <f>SUM('за 5міс.18 р.'!J16+'червень 18 р.'!J16)</f>
        <v>0</v>
      </c>
      <c r="K16" s="2">
        <f>SUM('за 5міс.18 р.'!K16+'червень 18 р.'!K16)</f>
        <v>0</v>
      </c>
      <c r="L16" s="2">
        <f>SUM('за 5міс.18 р.'!L16+'червень 18 р.'!L16)</f>
        <v>0</v>
      </c>
      <c r="M16" s="2">
        <f>SUM('за 5міс.18 р.'!M16+'червень 18 р.'!M16)</f>
        <v>0</v>
      </c>
      <c r="N16" s="2">
        <f>SUM('за 5міс.18 р.'!N16+'червень 18 р.'!N16)</f>
        <v>1872.7800000000002</v>
      </c>
      <c r="O16" s="2">
        <f>SUM('за 5міс.18 р.'!O16+'червень 18 р.'!O16)</f>
        <v>134458.67000000001</v>
      </c>
      <c r="P16" s="2">
        <f>SUM('за 5міс.18 р.'!P16+'червень 18 р.'!P16)</f>
        <v>0</v>
      </c>
      <c r="Q16" s="2">
        <f>SUM('за 5міс.18 р.'!Q16+'червень 18 р.'!Q16)</f>
        <v>0</v>
      </c>
      <c r="R16" s="2">
        <f>SUM('за 5міс.18 р.'!R16+'червень 18 р.'!R16)</f>
        <v>23721.77</v>
      </c>
      <c r="S16" s="2">
        <f>SUM('за 5міс.18 р.'!S16+'червень 18 р.'!S16)</f>
        <v>110736.90000000001</v>
      </c>
      <c r="T16" s="2">
        <f>SUM('за 5міс.18 р.'!T16+'червень 18 р.'!T16)</f>
        <v>0</v>
      </c>
      <c r="U16" s="2">
        <f>SUM('за 5міс.18 р.'!U16+'червень 18 р.'!U16)</f>
        <v>504.5</v>
      </c>
      <c r="V16" s="2">
        <f>SUM('за 5міс.18 р.'!V16+'червень 18 р.'!V16)</f>
        <v>0</v>
      </c>
      <c r="W16" s="2">
        <f>SUM('за 5міс.18 р.'!W16+'червень 18 р.'!W16)</f>
        <v>0</v>
      </c>
      <c r="X16" s="2">
        <f>SUM('за 5міс.18 р.'!X16+'червень 18 р.'!X16)</f>
        <v>885575</v>
      </c>
    </row>
    <row r="17" spans="1:24" x14ac:dyDescent="0.2">
      <c r="A17" s="30" t="s">
        <v>13</v>
      </c>
      <c r="B17" s="2">
        <f>SUM('за 5міс.18 р.'!B17+'червень 18 р.'!B17)</f>
        <v>1100044.8500000001</v>
      </c>
      <c r="C17" s="2">
        <f>SUM('за 5міс.18 р.'!C17+'червень 18 р.'!C17)</f>
        <v>214036.18999999997</v>
      </c>
      <c r="D17" s="2">
        <f>SUM('за 5міс.18 р.'!D17+'червень 18 р.'!D17)</f>
        <v>1314081.04</v>
      </c>
      <c r="E17" s="2">
        <f>SUM('за 5міс.18 р.'!E17+'червень 18 р.'!E17)</f>
        <v>291679.48000000004</v>
      </c>
      <c r="F17" s="2">
        <f>SUM('за 5міс.18 р.'!F17+'червень 18 р.'!F17)</f>
        <v>431903.54000000004</v>
      </c>
      <c r="G17" s="2">
        <f>SUM('за 5міс.18 р.'!G17+'червень 18 р.'!G17)</f>
        <v>35747.770000000004</v>
      </c>
      <c r="H17" s="2">
        <f>SUM('за 5міс.18 р.'!H17+'червень 18 р.'!H17)</f>
        <v>38508.400000000001</v>
      </c>
      <c r="I17" s="2">
        <f>SUM('за 5міс.18 р.'!I17+'червень 18 р.'!I17)</f>
        <v>98935.079999999987</v>
      </c>
      <c r="J17" s="2">
        <f>SUM('за 5міс.18 р.'!J17+'червень 18 р.'!J17)</f>
        <v>0</v>
      </c>
      <c r="K17" s="2">
        <f>SUM('за 5міс.18 р.'!K17+'червень 18 р.'!K17)</f>
        <v>0</v>
      </c>
      <c r="L17" s="2">
        <f>SUM('за 5міс.18 р.'!L17+'червень 18 р.'!L17)</f>
        <v>0</v>
      </c>
      <c r="M17" s="2">
        <f>SUM('за 5міс.18 р.'!M17+'червень 18 р.'!M17)</f>
        <v>0</v>
      </c>
      <c r="N17" s="2">
        <f>SUM('за 5міс.18 р.'!N17+'червень 18 р.'!N17)</f>
        <v>911.65</v>
      </c>
      <c r="O17" s="2">
        <f>SUM('за 5міс.18 р.'!O17+'червень 18 р.'!O17)</f>
        <v>257296.14</v>
      </c>
      <c r="P17" s="2">
        <f>SUM('за 5міс.18 р.'!P17+'червень 18 р.'!P17)</f>
        <v>0</v>
      </c>
      <c r="Q17" s="2">
        <f>SUM('за 5міс.18 р.'!Q17+'червень 18 р.'!Q17)</f>
        <v>0</v>
      </c>
      <c r="R17" s="2">
        <f>SUM('за 5міс.18 р.'!R17+'червень 18 р.'!R17)</f>
        <v>24562.93</v>
      </c>
      <c r="S17" s="2">
        <f>SUM('за 5міс.18 р.'!S17+'червень 18 р.'!S17)</f>
        <v>232733.21000000002</v>
      </c>
      <c r="T17" s="2">
        <f>SUM('за 5міс.18 р.'!T17+'червень 18 р.'!T17)</f>
        <v>0</v>
      </c>
      <c r="U17" s="2">
        <f>SUM('за 5міс.18 р.'!U17+'червень 18 р.'!U17)</f>
        <v>504.5</v>
      </c>
      <c r="V17" s="2">
        <f>SUM('за 5міс.18 р.'!V17+'червень 18 р.'!V17)</f>
        <v>0</v>
      </c>
      <c r="W17" s="2">
        <f>SUM('за 5міс.18 р.'!W17+'червень 18 р.'!W17)</f>
        <v>0</v>
      </c>
      <c r="X17" s="2">
        <f>SUM('за 5міс.18 р.'!X17+'червень 18 р.'!X17)</f>
        <v>2037664.06</v>
      </c>
    </row>
    <row r="18" spans="1:24" x14ac:dyDescent="0.2">
      <c r="A18" s="30" t="s">
        <v>24</v>
      </c>
      <c r="B18" s="2">
        <f>SUM('за 5міс.18 р.'!B18+'червень 18 р.'!B18)</f>
        <v>1065972.8799999999</v>
      </c>
      <c r="C18" s="2">
        <f>SUM('за 5міс.18 р.'!C18+'червень 18 р.'!C18)</f>
        <v>245293.68</v>
      </c>
      <c r="D18" s="2">
        <f>SUM('за 5міс.18 р.'!D18+'червень 18 р.'!D18)</f>
        <v>1311266.56</v>
      </c>
      <c r="E18" s="2">
        <f>SUM('за 5міс.18 р.'!E18+'червень 18 р.'!E18)</f>
        <v>290798.46000000002</v>
      </c>
      <c r="F18" s="2">
        <f>SUM('за 5міс.18 р.'!F18+'червень 18 р.'!F18)</f>
        <v>725319.06</v>
      </c>
      <c r="G18" s="2">
        <f>SUM('за 5міс.18 р.'!G18+'червень 18 р.'!G18)</f>
        <v>112297.48999999999</v>
      </c>
      <c r="H18" s="2">
        <f>SUM('за 5міс.18 р.'!H18+'червень 18 р.'!H18)</f>
        <v>16227.440000000002</v>
      </c>
      <c r="I18" s="2">
        <f>SUM('за 5міс.18 р.'!I18+'червень 18 р.'!I18)</f>
        <v>17741.7</v>
      </c>
      <c r="J18" s="2">
        <f>SUM('за 5міс.18 р.'!J18+'червень 18 р.'!J18)</f>
        <v>0</v>
      </c>
      <c r="K18" s="2">
        <f>SUM('за 5міс.18 р.'!K18+'червень 18 р.'!K18)</f>
        <v>0</v>
      </c>
      <c r="L18" s="2">
        <f>SUM('за 5міс.18 р.'!L18+'червень 18 р.'!L18)</f>
        <v>0</v>
      </c>
      <c r="M18" s="2">
        <f>SUM('за 5міс.18 р.'!M18+'червень 18 р.'!M18)</f>
        <v>0</v>
      </c>
      <c r="N18" s="2">
        <f>SUM('за 5міс.18 р.'!N18+'червень 18 р.'!N18)</f>
        <v>3043.52</v>
      </c>
      <c r="O18" s="2">
        <f>SUM('за 5міс.18 р.'!O18+'червень 18 р.'!O18)</f>
        <v>575504.41</v>
      </c>
      <c r="P18" s="2">
        <f>SUM('за 5міс.18 р.'!P18+'червень 18 р.'!P18)</f>
        <v>518490.51</v>
      </c>
      <c r="Q18" s="2">
        <f>SUM('за 5міс.18 р.'!Q18+'червень 18 р.'!Q18)</f>
        <v>156.16999999999999</v>
      </c>
      <c r="R18" s="2">
        <f>SUM('за 5міс.18 р.'!R18+'червень 18 р.'!R18)</f>
        <v>56857.729999999996</v>
      </c>
      <c r="S18" s="2">
        <f>SUM('за 5міс.18 р.'!S18+'червень 18 р.'!S18)</f>
        <v>0</v>
      </c>
      <c r="T18" s="2">
        <f>SUM('за 5міс.18 р.'!T18+'червень 18 р.'!T18)</f>
        <v>0</v>
      </c>
      <c r="U18" s="2">
        <f>SUM('за 5міс.18 р.'!U18+'червень 18 р.'!U18)</f>
        <v>504.5</v>
      </c>
      <c r="V18" s="2">
        <f>SUM('за 5міс.18 р.'!V18+'червень 18 р.'!V18)</f>
        <v>0</v>
      </c>
      <c r="W18" s="2">
        <f>SUM('за 5міс.18 р.'!W18+'червень 18 р.'!W18)</f>
        <v>0</v>
      </c>
      <c r="X18" s="2">
        <f>SUM('за 5міс.18 р.'!X18+'червень 18 р.'!X18)</f>
        <v>2327384.08</v>
      </c>
    </row>
    <row r="19" spans="1:24" x14ac:dyDescent="0.2">
      <c r="A19" s="30" t="s">
        <v>14</v>
      </c>
      <c r="B19" s="2">
        <f>SUM('за 5міс.18 р.'!B19+'червень 18 р.'!B19)</f>
        <v>956628.49</v>
      </c>
      <c r="C19" s="2">
        <f>SUM('за 5міс.18 р.'!C19+'червень 18 р.'!C19)</f>
        <v>184674.77</v>
      </c>
      <c r="D19" s="2">
        <f>SUM('за 5міс.18 р.'!D19+'червень 18 р.'!D19)</f>
        <v>1141303.2599999998</v>
      </c>
      <c r="E19" s="2">
        <f>SUM('за 5міс.18 р.'!E19+'червень 18 р.'!E19)</f>
        <v>253425.89999999997</v>
      </c>
      <c r="F19" s="2">
        <f>SUM('за 5міс.18 р.'!F19+'червень 18 р.'!F19)</f>
        <v>245214.77</v>
      </c>
      <c r="G19" s="2">
        <f>SUM('за 5міс.18 р.'!G19+'червень 18 р.'!G19)</f>
        <v>72114.739999999991</v>
      </c>
      <c r="H19" s="2">
        <f>SUM('за 5міс.18 р.'!H19+'червень 18 р.'!H19)</f>
        <v>23961.58</v>
      </c>
      <c r="I19" s="2">
        <f>SUM('за 5міс.18 р.'!I19+'червень 18 р.'!I19)</f>
        <v>9722.09</v>
      </c>
      <c r="J19" s="2">
        <f>SUM('за 5міс.18 р.'!J19+'червень 18 р.'!J19)</f>
        <v>0</v>
      </c>
      <c r="K19" s="2">
        <f>SUM('за 5міс.18 р.'!K19+'червень 18 р.'!K19)</f>
        <v>0</v>
      </c>
      <c r="L19" s="2">
        <f>SUM('за 5міс.18 р.'!L19+'червень 18 р.'!L19)</f>
        <v>0</v>
      </c>
      <c r="M19" s="2">
        <f>SUM('за 5міс.18 р.'!M19+'червень 18 р.'!M19)</f>
        <v>0</v>
      </c>
      <c r="N19" s="2">
        <f>SUM('за 5міс.18 р.'!N19+'червень 18 р.'!N19)</f>
        <v>5231.53</v>
      </c>
      <c r="O19" s="2">
        <f>SUM('за 5міс.18 р.'!O19+'червень 18 р.'!O19)</f>
        <v>133680.32999999999</v>
      </c>
      <c r="P19" s="2">
        <f>SUM('за 5міс.18 р.'!P19+'червень 18 р.'!P19)</f>
        <v>0</v>
      </c>
      <c r="Q19" s="2">
        <f>SUM('за 5міс.18 р.'!Q19+'червень 18 р.'!Q19)</f>
        <v>0</v>
      </c>
      <c r="R19" s="2">
        <f>SUM('за 5міс.18 р.'!R19+'червень 18 р.'!R19)</f>
        <v>17453.45</v>
      </c>
      <c r="S19" s="2">
        <f>SUM('за 5міс.18 р.'!S19+'червень 18 р.'!S19)</f>
        <v>-1624.37</v>
      </c>
      <c r="T19" s="2">
        <f>SUM('за 5міс.18 р.'!T19+'червень 18 р.'!T19)</f>
        <v>117851.25</v>
      </c>
      <c r="U19" s="2">
        <f>SUM('за 5міс.18 р.'!U19+'червень 18 р.'!U19)</f>
        <v>504.5</v>
      </c>
      <c r="V19" s="2">
        <f>SUM('за 5міс.18 р.'!V19+'червень 18 р.'!V19)</f>
        <v>0</v>
      </c>
      <c r="W19" s="2">
        <f>SUM('за 5міс.18 р.'!W19+'червень 18 р.'!W19)</f>
        <v>0</v>
      </c>
      <c r="X19" s="2">
        <f>SUM('за 5міс.18 р.'!X19+'червень 18 р.'!X19)</f>
        <v>1639943.93</v>
      </c>
    </row>
    <row r="20" spans="1:24" x14ac:dyDescent="0.2">
      <c r="A20" s="30" t="s">
        <v>15</v>
      </c>
      <c r="B20" s="2">
        <f>SUM('за 5міс.18 р.'!B20+'червень 18 р.'!B20)</f>
        <v>1291328.23</v>
      </c>
      <c r="C20" s="2">
        <f>SUM('за 5міс.18 р.'!C20+'червень 18 р.'!C20)</f>
        <v>304686.33999999997</v>
      </c>
      <c r="D20" s="2">
        <f>SUM('за 5міс.18 р.'!D20+'червень 18 р.'!D20)</f>
        <v>1596014.5699999998</v>
      </c>
      <c r="E20" s="2">
        <f>SUM('за 5міс.18 р.'!E20+'червень 18 р.'!E20)</f>
        <v>354338.04</v>
      </c>
      <c r="F20" s="2">
        <f>SUM('за 5міс.18 р.'!F20+'червень 18 р.'!F20)</f>
        <v>333560.6700000001</v>
      </c>
      <c r="G20" s="2">
        <f>SUM('за 5міс.18 р.'!G20+'червень 18 р.'!G20)</f>
        <v>40877.14</v>
      </c>
      <c r="H20" s="2">
        <f>SUM('за 5міс.18 р.'!H20+'червень 18 р.'!H20)</f>
        <v>41008.15</v>
      </c>
      <c r="I20" s="2">
        <f>SUM('за 5міс.18 р.'!I20+'червень 18 р.'!I20)</f>
        <v>55208.89</v>
      </c>
      <c r="J20" s="2">
        <f>SUM('за 5міс.18 р.'!J20+'червень 18 р.'!J20)</f>
        <v>0</v>
      </c>
      <c r="K20" s="2">
        <f>SUM('за 5міс.18 р.'!K20+'червень 18 р.'!K20)</f>
        <v>0</v>
      </c>
      <c r="L20" s="2">
        <f>SUM('за 5міс.18 р.'!L20+'червень 18 р.'!L20)</f>
        <v>0</v>
      </c>
      <c r="M20" s="2">
        <f>SUM('за 5міс.18 р.'!M20+'червень 18 р.'!M20)</f>
        <v>0</v>
      </c>
      <c r="N20" s="2">
        <f>SUM('за 5міс.18 р.'!N20+'червень 18 р.'!N20)</f>
        <v>4121.2</v>
      </c>
      <c r="O20" s="2">
        <f>SUM('за 5міс.18 р.'!O20+'червень 18 р.'!O20)</f>
        <v>191840.79000000004</v>
      </c>
      <c r="P20" s="2">
        <f>SUM('за 5міс.18 р.'!P20+'червень 18 р.'!P20)</f>
        <v>0</v>
      </c>
      <c r="Q20" s="2">
        <f>SUM('за 5міс.18 р.'!Q20+'червень 18 р.'!Q20)</f>
        <v>2870</v>
      </c>
      <c r="R20" s="2">
        <f>SUM('за 5міс.18 р.'!R20+'червень 18 р.'!R20)</f>
        <v>24731.01</v>
      </c>
      <c r="S20" s="2">
        <f>SUM('за 5міс.18 р.'!S20+'червень 18 р.'!S20)</f>
        <v>164239.78</v>
      </c>
      <c r="T20" s="2">
        <f>SUM('за 5міс.18 р.'!T20+'червень 18 р.'!T20)</f>
        <v>0</v>
      </c>
      <c r="U20" s="2">
        <f>SUM('за 5міс.18 р.'!U20+'червень 18 р.'!U20)</f>
        <v>504.5</v>
      </c>
      <c r="V20" s="2">
        <f>SUM('за 5міс.18 р.'!V20+'червень 18 р.'!V20)</f>
        <v>0</v>
      </c>
      <c r="W20" s="2">
        <f>SUM('за 5міс.18 р.'!W20+'червень 18 р.'!W20)</f>
        <v>0</v>
      </c>
      <c r="X20" s="2">
        <f>SUM('за 5міс.18 р.'!X20+'червень 18 р.'!X20)</f>
        <v>2283913.2799999998</v>
      </c>
    </row>
    <row r="21" spans="1:24" x14ac:dyDescent="0.2">
      <c r="A21" s="34" t="s">
        <v>61</v>
      </c>
      <c r="B21" s="2">
        <f>SUM('за 5міс.18 р.'!B21+'червень 18 р.'!B21)</f>
        <v>462825.51</v>
      </c>
      <c r="C21" s="2">
        <f>SUM('за 5міс.18 р.'!C21+'червень 18 р.'!C21)</f>
        <v>121312.37999999999</v>
      </c>
      <c r="D21" s="2">
        <f>SUM('за 5міс.18 р.'!D21+'червень 18 р.'!D21)</f>
        <v>584138.18999999994</v>
      </c>
      <c r="E21" s="2">
        <f>SUM('за 5міс.18 р.'!E21+'червень 18 р.'!E21)</f>
        <v>129559.67000000001</v>
      </c>
      <c r="F21" s="2">
        <f>SUM('за 5міс.18 р.'!F21+'червень 18 р.'!F21)</f>
        <v>285216.48</v>
      </c>
      <c r="G21" s="2">
        <f>SUM('за 5міс.18 р.'!G21+'червень 18 р.'!G21)</f>
        <v>18939.21</v>
      </c>
      <c r="H21" s="2">
        <f>SUM('за 5міс.18 р.'!H21+'червень 18 р.'!H21)</f>
        <v>17075.52</v>
      </c>
      <c r="I21" s="2">
        <f>SUM('за 5міс.18 р.'!I21+'червень 18 р.'!I21)</f>
        <v>13509.119999999999</v>
      </c>
      <c r="J21" s="2">
        <f>SUM('за 5міс.18 р.'!J21+'червень 18 р.'!J21)</f>
        <v>0</v>
      </c>
      <c r="K21" s="2">
        <f>SUM('за 5міс.18 р.'!K21+'червень 18 р.'!K21)</f>
        <v>0</v>
      </c>
      <c r="L21" s="2">
        <f>SUM('за 5міс.18 р.'!L21+'червень 18 р.'!L21)</f>
        <v>0</v>
      </c>
      <c r="M21" s="2">
        <f>SUM('за 5міс.18 р.'!M21+'червень 18 р.'!M21)</f>
        <v>0</v>
      </c>
      <c r="N21" s="2">
        <f>SUM('за 5міс.18 р.'!N21+'червень 18 р.'!N21)</f>
        <v>180</v>
      </c>
      <c r="O21" s="2">
        <f>SUM('за 5міс.18 р.'!O21+'червень 18 р.'!O21)</f>
        <v>235008.13</v>
      </c>
      <c r="P21" s="2">
        <f>SUM('за 5міс.18 р.'!P21+'червень 18 р.'!P21)</f>
        <v>0</v>
      </c>
      <c r="Q21" s="2">
        <f>SUM('за 5міс.18 р.'!Q21+'червень 18 р.'!Q21)</f>
        <v>0</v>
      </c>
      <c r="R21" s="2">
        <f>SUM('за 5міс.18 р.'!R21+'червень 18 р.'!R21)</f>
        <v>40014.889999999992</v>
      </c>
      <c r="S21" s="2">
        <f>SUM('за 5міс.18 р.'!S21+'червень 18 р.'!S21)</f>
        <v>194993.24</v>
      </c>
      <c r="T21" s="2">
        <f>SUM('за 5міс.18 р.'!T21+'червень 18 р.'!T21)</f>
        <v>0</v>
      </c>
      <c r="U21" s="2">
        <f>SUM('за 5міс.18 р.'!U21+'червень 18 р.'!U21)</f>
        <v>504.5</v>
      </c>
      <c r="V21" s="2">
        <f>SUM('за 5міс.18 р.'!V21+'червень 18 р.'!V21)</f>
        <v>0</v>
      </c>
      <c r="W21" s="2">
        <f>SUM('за 5міс.18 р.'!W21+'червень 18 р.'!W21)</f>
        <v>0</v>
      </c>
      <c r="X21" s="2">
        <f>SUM('за 5міс.18 р.'!X21+'червень 18 р.'!X21)</f>
        <v>998914.34000000008</v>
      </c>
    </row>
    <row r="22" spans="1:24" x14ac:dyDescent="0.2">
      <c r="A22" s="30" t="s">
        <v>16</v>
      </c>
      <c r="B22" s="2">
        <f>SUM('за 5міс.18 р.'!B22+'червень 18 р.'!B22)</f>
        <v>650136.12</v>
      </c>
      <c r="C22" s="2">
        <f>SUM('за 5міс.18 р.'!C22+'червень 18 р.'!C22)</f>
        <v>67768.52</v>
      </c>
      <c r="D22" s="2">
        <f>SUM('за 5міс.18 р.'!D22+'червень 18 р.'!D22)</f>
        <v>717904.6399999999</v>
      </c>
      <c r="E22" s="2">
        <f>SUM('за 5міс.18 р.'!E22+'червень 18 р.'!E22)</f>
        <v>159439.5</v>
      </c>
      <c r="F22" s="2">
        <f>SUM('за 5міс.18 р.'!F22+'червень 18 р.'!F22)</f>
        <v>169181.59</v>
      </c>
      <c r="G22" s="2">
        <f>SUM('за 5міс.18 р.'!G22+'червень 18 р.'!G22)</f>
        <v>7622.7</v>
      </c>
      <c r="H22" s="2">
        <f>SUM('за 5міс.18 р.'!H22+'червень 18 р.'!H22)</f>
        <v>17444.129999999997</v>
      </c>
      <c r="I22" s="2">
        <f>SUM('за 5міс.18 р.'!I22+'червень 18 р.'!I22)</f>
        <v>12226.61</v>
      </c>
      <c r="J22" s="2">
        <f>SUM('за 5міс.18 р.'!J22+'червень 18 р.'!J22)</f>
        <v>0</v>
      </c>
      <c r="K22" s="2">
        <f>SUM('за 5міс.18 р.'!K22+'червень 18 р.'!K22)</f>
        <v>0</v>
      </c>
      <c r="L22" s="2">
        <f>SUM('за 5міс.18 р.'!L22+'червень 18 р.'!L22)</f>
        <v>0</v>
      </c>
      <c r="M22" s="2">
        <f>SUM('за 5міс.18 р.'!M22+'червень 18 р.'!M22)</f>
        <v>0</v>
      </c>
      <c r="N22" s="2">
        <f>SUM('за 5міс.18 р.'!N22+'червень 18 р.'!N22)</f>
        <v>3894.76</v>
      </c>
      <c r="O22" s="2">
        <f>SUM('за 5міс.18 р.'!O22+'червень 18 р.'!O22)</f>
        <v>127488.89</v>
      </c>
      <c r="P22" s="2">
        <f>SUM('за 5міс.18 р.'!P22+'червень 18 р.'!P22)</f>
        <v>0</v>
      </c>
      <c r="Q22" s="2">
        <f>SUM('за 5міс.18 р.'!Q22+'червень 18 р.'!Q22)</f>
        <v>0</v>
      </c>
      <c r="R22" s="2">
        <f>SUM('за 5міс.18 р.'!R22+'червень 18 р.'!R22)</f>
        <v>6049.3200000000006</v>
      </c>
      <c r="S22" s="2">
        <f>SUM('за 5міс.18 р.'!S22+'червень 18 р.'!S22)</f>
        <v>121439.57</v>
      </c>
      <c r="T22" s="2">
        <f>SUM('за 5міс.18 р.'!T22+'червень 18 р.'!T22)</f>
        <v>0</v>
      </c>
      <c r="U22" s="2">
        <f>SUM('за 5міс.18 р.'!U22+'червень 18 р.'!U22)</f>
        <v>504.5</v>
      </c>
      <c r="V22" s="2">
        <f>SUM('за 5міс.18 р.'!V22+'червень 18 р.'!V22)</f>
        <v>0</v>
      </c>
      <c r="W22" s="2">
        <f>SUM('за 5міс.18 р.'!W22+'червень 18 р.'!W22)</f>
        <v>0</v>
      </c>
      <c r="X22" s="2">
        <f>SUM('за 5міс.18 р.'!X22+'червень 18 р.'!X22)</f>
        <v>1046525.7300000001</v>
      </c>
    </row>
    <row r="23" spans="1:24" x14ac:dyDescent="0.2">
      <c r="A23" s="30" t="s">
        <v>17</v>
      </c>
      <c r="B23" s="2">
        <f>SUM('за 5міс.18 р.'!B23+'червень 18 р.'!B23)</f>
        <v>1584841.47</v>
      </c>
      <c r="C23" s="2">
        <f>SUM('за 5міс.18 р.'!C23+'червень 18 р.'!C23)</f>
        <v>323285.21000000002</v>
      </c>
      <c r="D23" s="2">
        <f>SUM('за 5міс.18 р.'!D23+'червень 18 р.'!D23)</f>
        <v>1908126.68</v>
      </c>
      <c r="E23" s="2">
        <f>SUM('за 5міс.18 р.'!E23+'червень 18 р.'!E23)</f>
        <v>423439.37</v>
      </c>
      <c r="F23" s="2">
        <f>SUM('за 5міс.18 р.'!F23+'червень 18 р.'!F23)</f>
        <v>876371.25</v>
      </c>
      <c r="G23" s="2">
        <f>SUM('за 5міс.18 р.'!G23+'червень 18 р.'!G23)</f>
        <v>115252.67000000001</v>
      </c>
      <c r="H23" s="2">
        <f>SUM('за 5міс.18 р.'!H23+'червень 18 р.'!H23)</f>
        <v>67575.009999999995</v>
      </c>
      <c r="I23" s="2">
        <f>SUM('за 5міс.18 р.'!I23+'червень 18 р.'!I23)</f>
        <v>116840.97</v>
      </c>
      <c r="J23" s="2">
        <f>SUM('за 5міс.18 р.'!J23+'червень 18 р.'!J23)</f>
        <v>0</v>
      </c>
      <c r="K23" s="2">
        <f>SUM('за 5міс.18 р.'!K23+'червень 18 р.'!K23)</f>
        <v>0</v>
      </c>
      <c r="L23" s="2">
        <f>SUM('за 5міс.18 р.'!L23+'червень 18 р.'!L23)</f>
        <v>0</v>
      </c>
      <c r="M23" s="2">
        <f>SUM('за 5міс.18 р.'!M23+'червень 18 р.'!M23)</f>
        <v>0</v>
      </c>
      <c r="N23" s="2">
        <f>SUM('за 5міс.18 р.'!N23+'червень 18 р.'!N23)</f>
        <v>3517.8</v>
      </c>
      <c r="O23" s="2">
        <f>SUM('за 5міс.18 р.'!O23+'червень 18 р.'!O23)</f>
        <v>572680.29999999993</v>
      </c>
      <c r="P23" s="2">
        <f>SUM('за 5міс.18 р.'!P23+'червень 18 р.'!P23)</f>
        <v>518498</v>
      </c>
      <c r="Q23" s="2">
        <f>SUM('за 5міс.18 р.'!Q23+'червень 18 р.'!Q23)</f>
        <v>0</v>
      </c>
      <c r="R23" s="2">
        <f>SUM('за 5міс.18 р.'!R23+'червень 18 р.'!R23)</f>
        <v>54182.3</v>
      </c>
      <c r="S23" s="2">
        <f>SUM('за 5міс.18 р.'!S23+'червень 18 р.'!S23)</f>
        <v>0</v>
      </c>
      <c r="T23" s="2">
        <f>SUM('за 5міс.18 р.'!T23+'червень 18 р.'!T23)</f>
        <v>0</v>
      </c>
      <c r="U23" s="2">
        <f>SUM('за 5міс.18 р.'!U23+'червень 18 р.'!U23)</f>
        <v>504.5</v>
      </c>
      <c r="V23" s="2">
        <f>SUM('за 5міс.18 р.'!V23+'червень 18 р.'!V23)</f>
        <v>0</v>
      </c>
      <c r="W23" s="2">
        <f>SUM('за 5міс.18 р.'!W23+'червень 18 р.'!W23)</f>
        <v>0</v>
      </c>
      <c r="X23" s="2">
        <f>SUM('за 5міс.18 р.'!X23+'червень 18 р.'!X23)</f>
        <v>3207937.3</v>
      </c>
    </row>
    <row r="24" spans="1:24" x14ac:dyDescent="0.2">
      <c r="A24" s="30" t="s">
        <v>18</v>
      </c>
      <c r="B24" s="2">
        <f>SUM('за 5міс.18 р.'!B24+'червень 18 р.'!B24)</f>
        <v>856713.9</v>
      </c>
      <c r="C24" s="2">
        <f>SUM('за 5міс.18 р.'!C24+'червень 18 р.'!C24)</f>
        <v>163106.39000000001</v>
      </c>
      <c r="D24" s="2">
        <f>SUM('за 5міс.18 р.'!D24+'червень 18 р.'!D24)</f>
        <v>1019820.29</v>
      </c>
      <c r="E24" s="2">
        <f>SUM('за 5міс.18 р.'!E24+'червень 18 р.'!E24)</f>
        <v>226490.87</v>
      </c>
      <c r="F24" s="2">
        <f>SUM('за 5міс.18 р.'!F24+'червень 18 р.'!F24)</f>
        <v>265665.35000000003</v>
      </c>
      <c r="G24" s="2">
        <f>SUM('за 5міс.18 р.'!G24+'червень 18 р.'!G24)</f>
        <v>44274.19</v>
      </c>
      <c r="H24" s="2">
        <f>SUM('за 5міс.18 р.'!H24+'червень 18 р.'!H24)</f>
        <v>27290.15</v>
      </c>
      <c r="I24" s="2">
        <f>SUM('за 5міс.18 р.'!I24+'червень 18 р.'!I24)</f>
        <v>15790.029999999999</v>
      </c>
      <c r="J24" s="2">
        <f>SUM('за 5міс.18 р.'!J24+'червень 18 р.'!J24)</f>
        <v>0</v>
      </c>
      <c r="K24" s="2">
        <f>SUM('за 5міс.18 р.'!K24+'червень 18 р.'!K24)</f>
        <v>0</v>
      </c>
      <c r="L24" s="2">
        <f>SUM('за 5міс.18 р.'!L24+'червень 18 р.'!L24)</f>
        <v>0</v>
      </c>
      <c r="M24" s="2">
        <f>SUM('за 5міс.18 р.'!M24+'червень 18 р.'!M24)</f>
        <v>0</v>
      </c>
      <c r="N24" s="2">
        <f>SUM('за 5міс.18 р.'!N24+'червень 18 р.'!N24)</f>
        <v>3089.1499999999996</v>
      </c>
      <c r="O24" s="2">
        <f>SUM('за 5міс.18 р.'!O24+'червень 18 р.'!O24)</f>
        <v>174717.33000000005</v>
      </c>
      <c r="P24" s="2">
        <f>SUM('за 5міс.18 р.'!P24+'червень 18 р.'!P24)</f>
        <v>-17857.599999999999</v>
      </c>
      <c r="Q24" s="2">
        <f>SUM('за 5міс.18 р.'!Q24+'червень 18 р.'!Q24)</f>
        <v>0</v>
      </c>
      <c r="R24" s="2">
        <f>SUM('за 5міс.18 р.'!R24+'червень 18 р.'!R24)</f>
        <v>21692.579999999998</v>
      </c>
      <c r="S24" s="2">
        <f>SUM('за 5міс.18 р.'!S24+'червень 18 р.'!S24)</f>
        <v>170882.34999999998</v>
      </c>
      <c r="T24" s="2">
        <f>SUM('за 5міс.18 р.'!T24+'червень 18 р.'!T24)</f>
        <v>0</v>
      </c>
      <c r="U24" s="2">
        <f>SUM('за 5міс.18 р.'!U24+'червень 18 р.'!U24)</f>
        <v>504.5</v>
      </c>
      <c r="V24" s="2">
        <f>SUM('за 5міс.18 р.'!V24+'червень 18 р.'!V24)</f>
        <v>0</v>
      </c>
      <c r="W24" s="2">
        <f>SUM('за 5міс.18 р.'!W24+'червень 18 р.'!W24)</f>
        <v>0</v>
      </c>
      <c r="X24" s="2">
        <f>SUM('за 5міс.18 р.'!X24+'червень 18 р.'!X24)</f>
        <v>1511976.51</v>
      </c>
    </row>
    <row r="25" spans="1:24" x14ac:dyDescent="0.2">
      <c r="A25" s="30" t="s">
        <v>27</v>
      </c>
      <c r="B25" s="2">
        <f>SUM('за 5міс.18 р.'!B25+'червень 18 р.'!B25)</f>
        <v>354800.79000000004</v>
      </c>
      <c r="C25" s="2">
        <f>SUM('за 5міс.18 р.'!C25+'червень 18 р.'!C25)</f>
        <v>100599.39</v>
      </c>
      <c r="D25" s="2">
        <f>SUM('за 5міс.18 р.'!D25+'червень 18 р.'!D25)</f>
        <v>455400.18000000005</v>
      </c>
      <c r="E25" s="2">
        <f>SUM('за 5міс.18 р.'!E25+'червень 18 р.'!E25)</f>
        <v>100890.11</v>
      </c>
      <c r="F25" s="2">
        <f>SUM('за 5міс.18 р.'!F25+'червень 18 р.'!F25)</f>
        <v>190233.3</v>
      </c>
      <c r="G25" s="2">
        <f>SUM('за 5міс.18 р.'!G25+'червень 18 р.'!G25)</f>
        <v>8879.14</v>
      </c>
      <c r="H25" s="2">
        <f>SUM('за 5міс.18 р.'!H25+'червень 18 р.'!H25)</f>
        <v>13149.259999999998</v>
      </c>
      <c r="I25" s="2">
        <f>SUM('за 5міс.18 р.'!I25+'червень 18 р.'!I25)</f>
        <v>11892.42</v>
      </c>
      <c r="J25" s="2">
        <f>SUM('за 5міс.18 р.'!J25+'червень 18 р.'!J25)</f>
        <v>0</v>
      </c>
      <c r="K25" s="2">
        <f>SUM('за 5міс.18 р.'!K25+'червень 18 р.'!K25)</f>
        <v>0</v>
      </c>
      <c r="L25" s="2">
        <f>SUM('за 5міс.18 р.'!L25+'червень 18 р.'!L25)</f>
        <v>0</v>
      </c>
      <c r="M25" s="2">
        <f>SUM('за 5міс.18 р.'!M25+'червень 18 р.'!M25)</f>
        <v>0</v>
      </c>
      <c r="N25" s="2">
        <f>SUM('за 5міс.18 р.'!N25+'червень 18 р.'!N25)</f>
        <v>0</v>
      </c>
      <c r="O25" s="2">
        <f>SUM('за 5міс.18 р.'!O25+'червень 18 р.'!O25)</f>
        <v>155807.98000000001</v>
      </c>
      <c r="P25" s="2">
        <f>SUM('за 5міс.18 р.'!P25+'червень 18 р.'!P25)</f>
        <v>0</v>
      </c>
      <c r="Q25" s="2">
        <f>SUM('за 5міс.18 р.'!Q25+'червень 18 р.'!Q25)</f>
        <v>0</v>
      </c>
      <c r="R25" s="2">
        <f>SUM('за 5міс.18 р.'!R25+'червень 18 р.'!R25)</f>
        <v>16216.82</v>
      </c>
      <c r="S25" s="2">
        <f>SUM('за 5міс.18 р.'!S25+'червень 18 р.'!S25)</f>
        <v>139591.16</v>
      </c>
      <c r="T25" s="2">
        <f>SUM('за 5міс.18 р.'!T25+'червень 18 р.'!T25)</f>
        <v>0</v>
      </c>
      <c r="U25" s="2">
        <f>SUM('за 5міс.18 р.'!U25+'червень 18 р.'!U25)</f>
        <v>504.5</v>
      </c>
      <c r="V25" s="2">
        <f>SUM('за 5міс.18 р.'!V25+'червень 18 р.'!V25)</f>
        <v>0</v>
      </c>
      <c r="W25" s="2">
        <f>SUM('за 5міс.18 р.'!W25+'червень 18 р.'!W25)</f>
        <v>0</v>
      </c>
      <c r="X25" s="2">
        <f>SUM('за 5міс.18 р.'!X25+'червень 18 р.'!X25)</f>
        <v>746523.59</v>
      </c>
    </row>
    <row r="26" spans="1:24" x14ac:dyDescent="0.2">
      <c r="A26" s="30" t="s">
        <v>33</v>
      </c>
      <c r="B26" s="2">
        <f>SUM('за 5міс.18 р.'!B26+'червень 18 р.'!B26)</f>
        <v>124999.93</v>
      </c>
      <c r="C26" s="2">
        <f>SUM('за 5міс.18 р.'!C26+'червень 18 р.'!C26)</f>
        <v>0</v>
      </c>
      <c r="D26" s="2">
        <f>SUM('за 5міс.18 р.'!D26+'червень 18 р.'!D26)</f>
        <v>124999.93</v>
      </c>
      <c r="E26" s="2">
        <f>SUM('за 5міс.18 р.'!E26+'червень 18 р.'!E26)</f>
        <v>27652.879999999997</v>
      </c>
      <c r="F26" s="2">
        <f>SUM('за 5міс.18 р.'!F26+'червень 18 р.'!F26)</f>
        <v>17431.059999999998</v>
      </c>
      <c r="G26" s="2">
        <f>SUM('за 5міс.18 р.'!G26+'червень 18 р.'!G26)</f>
        <v>0</v>
      </c>
      <c r="H26" s="2">
        <f>SUM('за 5міс.18 р.'!H26+'червень 18 р.'!H26)</f>
        <v>17431.059999999998</v>
      </c>
      <c r="I26" s="2">
        <f>SUM('за 5міс.18 р.'!I26+'червень 18 р.'!I26)</f>
        <v>0</v>
      </c>
      <c r="J26" s="2">
        <f>SUM('за 5міс.18 р.'!J26+'червень 18 р.'!J26)</f>
        <v>0</v>
      </c>
      <c r="K26" s="2">
        <f>SUM('за 5міс.18 р.'!K26+'червень 18 р.'!K26)</f>
        <v>0</v>
      </c>
      <c r="L26" s="2">
        <f>SUM('за 5міс.18 р.'!L26+'червень 18 р.'!L26)</f>
        <v>0</v>
      </c>
      <c r="M26" s="2">
        <f>SUM('за 5міс.18 р.'!M26+'червень 18 р.'!M26)</f>
        <v>0</v>
      </c>
      <c r="N26" s="2">
        <f>SUM('за 5міс.18 р.'!N26+'червень 18 р.'!N26)</f>
        <v>0</v>
      </c>
      <c r="O26" s="2">
        <f>SUM('за 5міс.18 р.'!O26+'червень 18 р.'!O26)</f>
        <v>0</v>
      </c>
      <c r="P26" s="2">
        <f>SUM('за 5міс.18 р.'!P26+'червень 18 р.'!P26)</f>
        <v>0</v>
      </c>
      <c r="Q26" s="2">
        <f>SUM('за 5міс.18 р.'!Q26+'червень 18 р.'!Q26)</f>
        <v>0</v>
      </c>
      <c r="R26" s="2">
        <f>SUM('за 5міс.18 р.'!R26+'червень 18 р.'!R26)</f>
        <v>0</v>
      </c>
      <c r="S26" s="2">
        <f>SUM('за 5міс.18 р.'!S26+'червень 18 р.'!S26)</f>
        <v>0</v>
      </c>
      <c r="T26" s="2">
        <f>SUM('за 5міс.18 р.'!T26+'червень 18 р.'!T26)</f>
        <v>0</v>
      </c>
      <c r="U26" s="2">
        <f>SUM('за 5міс.18 р.'!U26+'червень 18 р.'!U26)</f>
        <v>0</v>
      </c>
      <c r="V26" s="2">
        <f>SUM('за 5міс.18 р.'!V26+'червень 18 р.'!V26)</f>
        <v>0</v>
      </c>
      <c r="W26" s="2">
        <f>SUM('за 5міс.18 р.'!W26+'червень 18 р.'!W26)</f>
        <v>0</v>
      </c>
      <c r="X26" s="2">
        <f>SUM('за 5міс.18 р.'!X26+'червень 18 р.'!X26)</f>
        <v>170083.87</v>
      </c>
    </row>
    <row r="27" spans="1:24" x14ac:dyDescent="0.2">
      <c r="A27" s="30" t="s">
        <v>19</v>
      </c>
      <c r="B27" s="2">
        <f>SUM('за 5міс.18 р.'!B27+'червень 18 р.'!B27)</f>
        <v>542912.53999999992</v>
      </c>
      <c r="C27" s="2">
        <f>SUM('за 5міс.18 р.'!C27+'червень 18 р.'!C27)</f>
        <v>171401.77</v>
      </c>
      <c r="D27" s="2">
        <f>SUM('за 5міс.18 р.'!D27+'червень 18 р.'!D27)</f>
        <v>714314.31</v>
      </c>
      <c r="E27" s="2">
        <f>SUM('за 5міс.18 р.'!E27+'червень 18 р.'!E27)</f>
        <v>157997.29</v>
      </c>
      <c r="F27" s="2">
        <f>SUM('за 5міс.18 р.'!F27+'червень 18 р.'!F27)</f>
        <v>239040.46</v>
      </c>
      <c r="G27" s="2">
        <f>SUM('за 5міс.18 р.'!G27+'червень 18 р.'!G27)</f>
        <v>7565.1900000000005</v>
      </c>
      <c r="H27" s="2">
        <f>SUM('за 5міс.18 р.'!H27+'червень 18 р.'!H27)</f>
        <v>11706.98</v>
      </c>
      <c r="I27" s="2">
        <f>SUM('за 5міс.18 р.'!I27+'червень 18 р.'!I27)</f>
        <v>13574.169999999998</v>
      </c>
      <c r="J27" s="2">
        <f>SUM('за 5міс.18 р.'!J27+'червень 18 р.'!J27)</f>
        <v>0</v>
      </c>
      <c r="K27" s="2">
        <f>SUM('за 5міс.18 р.'!K27+'червень 18 р.'!K27)</f>
        <v>0</v>
      </c>
      <c r="L27" s="2">
        <f>SUM('за 5міс.18 р.'!L27+'червень 18 р.'!L27)</f>
        <v>0</v>
      </c>
      <c r="M27" s="2">
        <f>SUM('за 5міс.18 р.'!M27+'червень 18 р.'!M27)</f>
        <v>0</v>
      </c>
      <c r="N27" s="2">
        <f>SUM('за 5міс.18 р.'!N27+'червень 18 р.'!N27)</f>
        <v>2756.54</v>
      </c>
      <c r="O27" s="2">
        <f>SUM('за 5міс.18 р.'!O27+'червень 18 р.'!O27)</f>
        <v>202933.08000000002</v>
      </c>
      <c r="P27" s="2">
        <f>SUM('за 5міс.18 р.'!P27+'червень 18 р.'!P27)</f>
        <v>0</v>
      </c>
      <c r="Q27" s="2">
        <f>SUM('за 5міс.18 р.'!Q27+'червень 18 р.'!Q27)</f>
        <v>0</v>
      </c>
      <c r="R27" s="2">
        <f>SUM('за 5міс.18 р.'!R27+'червень 18 р.'!R27)</f>
        <v>23886.63</v>
      </c>
      <c r="S27" s="2">
        <f>SUM('за 5міс.18 р.'!S27+'червень 18 р.'!S27)</f>
        <v>179046.45</v>
      </c>
      <c r="T27" s="2">
        <f>SUM('за 5міс.18 р.'!T27+'червень 18 р.'!T27)</f>
        <v>0</v>
      </c>
      <c r="U27" s="2">
        <f>SUM('за 5міс.18 р.'!U27+'червень 18 р.'!U27)</f>
        <v>504.5</v>
      </c>
      <c r="V27" s="2">
        <f>SUM('за 5міс.18 р.'!V27+'червень 18 р.'!V27)</f>
        <v>0</v>
      </c>
      <c r="W27" s="2">
        <f>SUM('за 5міс.18 р.'!W27+'червень 18 р.'!W27)</f>
        <v>0</v>
      </c>
      <c r="X27" s="2">
        <f>SUM('за 5міс.18 р.'!X27+'червень 18 р.'!X27)</f>
        <v>1111352.06</v>
      </c>
    </row>
    <row r="28" spans="1:24" x14ac:dyDescent="0.2">
      <c r="A28" s="30" t="s">
        <v>20</v>
      </c>
      <c r="B28" s="2">
        <f>SUM('за 5міс.18 р.'!B28+'червень 18 р.'!B28)</f>
        <v>1887348.3399999999</v>
      </c>
      <c r="C28" s="2">
        <f>SUM('за 5міс.18 р.'!C28+'червень 18 р.'!C28)</f>
        <v>583125.78999999992</v>
      </c>
      <c r="D28" s="2">
        <f>SUM('за 5міс.18 р.'!D28+'червень 18 р.'!D28)</f>
        <v>2470474.13</v>
      </c>
      <c r="E28" s="2">
        <f>SUM('за 5міс.18 р.'!E28+'червень 18 р.'!E28)</f>
        <v>414665.97000000003</v>
      </c>
      <c r="F28" s="2">
        <f>SUM('за 5міс.18 р.'!F28+'червень 18 р.'!F28)</f>
        <v>1012976.25</v>
      </c>
      <c r="G28" s="2">
        <f>SUM('за 5міс.18 р.'!G28+'червень 18 р.'!G28)</f>
        <v>284462.68000000005</v>
      </c>
      <c r="H28" s="2">
        <f>SUM('за 5міс.18 р.'!H28+'червень 18 р.'!H28)</f>
        <v>109909.65</v>
      </c>
      <c r="I28" s="2">
        <f>SUM('за 5міс.18 р.'!I28+'червень 18 р.'!I28)</f>
        <v>252505.25999999998</v>
      </c>
      <c r="J28" s="2">
        <f>SUM('за 5міс.18 р.'!J28+'червень 18 р.'!J28)</f>
        <v>0</v>
      </c>
      <c r="K28" s="2">
        <f>SUM('за 5міс.18 р.'!K28+'червень 18 р.'!K28)</f>
        <v>0</v>
      </c>
      <c r="L28" s="2">
        <f>SUM('за 5міс.18 р.'!L28+'червень 18 р.'!L28)</f>
        <v>0</v>
      </c>
      <c r="M28" s="2">
        <f>SUM('за 5міс.18 р.'!M28+'червень 18 р.'!M28)</f>
        <v>0</v>
      </c>
      <c r="N28" s="2">
        <f>SUM('за 5міс.18 р.'!N28+'червень 18 р.'!N28)</f>
        <v>8923.09</v>
      </c>
      <c r="O28" s="2">
        <f>SUM('за 5міс.18 р.'!O28+'червень 18 р.'!O28)</f>
        <v>356670.2300000001</v>
      </c>
      <c r="P28" s="2">
        <f>SUM('за 5міс.18 р.'!P28+'червень 18 р.'!P28)</f>
        <v>-22211.599999999999</v>
      </c>
      <c r="Q28" s="2">
        <f>SUM('за 5міс.18 р.'!Q28+'червень 18 р.'!Q28)</f>
        <v>16464.78</v>
      </c>
      <c r="R28" s="2">
        <f>SUM('за 5міс.18 р.'!R28+'червень 18 р.'!R28)</f>
        <v>58517.7</v>
      </c>
      <c r="S28" s="2">
        <f>SUM('за 5міс.18 р.'!S28+'червень 18 р.'!S28)</f>
        <v>303899.35000000003</v>
      </c>
      <c r="T28" s="2">
        <f>SUM('за 5міс.18 р.'!T28+'червень 18 р.'!T28)</f>
        <v>0</v>
      </c>
      <c r="U28" s="2">
        <f>SUM('за 5міс.18 р.'!U28+'червень 18 р.'!U28)</f>
        <v>505.34</v>
      </c>
      <c r="V28" s="2">
        <f>SUM('за 5міс.18 р.'!V28+'червень 18 р.'!V28)</f>
        <v>0</v>
      </c>
      <c r="W28" s="2">
        <f>SUM('за 5міс.18 р.'!W28+'червень 18 р.'!W28)</f>
        <v>0</v>
      </c>
      <c r="X28" s="2">
        <f>SUM('за 5міс.18 р.'!X28+'червень 18 р.'!X28)</f>
        <v>3898116.3499999996</v>
      </c>
    </row>
    <row r="29" spans="1:24" x14ac:dyDescent="0.2">
      <c r="A29" s="30" t="s">
        <v>21</v>
      </c>
      <c r="B29" s="2">
        <f>SUM('за 5міс.18 р.'!B29+'червень 18 р.'!B29)</f>
        <v>1134587.55</v>
      </c>
      <c r="C29" s="2">
        <f>SUM('за 5міс.18 р.'!C29+'червень 18 р.'!C29)</f>
        <v>162848.41</v>
      </c>
      <c r="D29" s="2">
        <f>SUM('за 5міс.18 р.'!D29+'червень 18 р.'!D29)</f>
        <v>1297435.96</v>
      </c>
      <c r="E29" s="2">
        <f>SUM('за 5міс.18 р.'!E29+'червень 18 р.'!E29)</f>
        <v>288098.76</v>
      </c>
      <c r="F29" s="2">
        <f>SUM('за 5міс.18 р.'!F29+'червень 18 р.'!F29)</f>
        <v>607068.15</v>
      </c>
      <c r="G29" s="2">
        <f>SUM('за 5міс.18 р.'!G29+'червень 18 р.'!G29)</f>
        <v>15605.440000000002</v>
      </c>
      <c r="H29" s="2">
        <f>SUM('за 5міс.18 р.'!H29+'червень 18 р.'!H29)</f>
        <v>29583.66</v>
      </c>
      <c r="I29" s="2">
        <f>SUM('за 5міс.18 р.'!I29+'червень 18 р.'!I29)</f>
        <v>5746.08</v>
      </c>
      <c r="J29" s="2">
        <f>SUM('за 5міс.18 р.'!J29+'червень 18 р.'!J29)</f>
        <v>0</v>
      </c>
      <c r="K29" s="2">
        <f>SUM('за 5міс.18 р.'!K29+'червень 18 р.'!K29)</f>
        <v>0</v>
      </c>
      <c r="L29" s="2">
        <f>SUM('за 5міс.18 р.'!L29+'червень 18 р.'!L29)</f>
        <v>0</v>
      </c>
      <c r="M29" s="2">
        <f>SUM('за 5міс.18 р.'!M29+'червень 18 р.'!M29)</f>
        <v>0</v>
      </c>
      <c r="N29" s="2">
        <f>SUM('за 5міс.18 р.'!N29+'червень 18 р.'!N29)</f>
        <v>2141.5500000000002</v>
      </c>
      <c r="O29" s="2">
        <f>SUM('за 5міс.18 р.'!O29+'червень 18 р.'!O29)</f>
        <v>553486.92000000004</v>
      </c>
      <c r="P29" s="2">
        <f>SUM('за 5міс.18 р.'!P29+'червень 18 р.'!P29)</f>
        <v>518498</v>
      </c>
      <c r="Q29" s="2">
        <f>SUM('за 5міс.18 р.'!Q29+'червень 18 р.'!Q29)</f>
        <v>5105.76</v>
      </c>
      <c r="R29" s="2">
        <f>SUM('за 5міс.18 р.'!R29+'червень 18 р.'!R29)</f>
        <v>29883.16</v>
      </c>
      <c r="S29" s="2">
        <f>SUM('за 5міс.18 р.'!S29+'червень 18 р.'!S29)</f>
        <v>0</v>
      </c>
      <c r="T29" s="2">
        <f>SUM('за 5міс.18 р.'!T29+'червень 18 р.'!T29)</f>
        <v>0</v>
      </c>
      <c r="U29" s="2">
        <f>SUM('за 5міс.18 р.'!U29+'червень 18 р.'!U29)</f>
        <v>504.5</v>
      </c>
      <c r="V29" s="2">
        <f>SUM('за 5міс.18 р.'!V29+'червень 18 р.'!V29)</f>
        <v>0</v>
      </c>
      <c r="W29" s="2">
        <f>SUM('за 5міс.18 р.'!W29+'червень 18 р.'!W29)</f>
        <v>0</v>
      </c>
      <c r="X29" s="2">
        <f>SUM('за 5міс.18 р.'!X29+'червень 18 р.'!X29)</f>
        <v>2192602.87</v>
      </c>
    </row>
    <row r="30" spans="1:24" x14ac:dyDescent="0.2">
      <c r="A30" s="30" t="s">
        <v>22</v>
      </c>
      <c r="B30" s="2">
        <f>SUM('за 5міс.18 р.'!B30+'червень 18 р.'!B30)</f>
        <v>598741.51</v>
      </c>
      <c r="C30" s="2">
        <f>SUM('за 5міс.18 р.'!C30+'червень 18 р.'!C30)</f>
        <v>112096.55</v>
      </c>
      <c r="D30" s="2">
        <f>SUM('за 5міс.18 р.'!D30+'червень 18 р.'!D30)</f>
        <v>710838.05999999994</v>
      </c>
      <c r="E30" s="2">
        <f>SUM('за 5міс.18 р.'!E30+'червень 18 р.'!E30)</f>
        <v>157863.5</v>
      </c>
      <c r="F30" s="2">
        <f>SUM('за 5міс.18 р.'!F30+'червень 18 р.'!F30)</f>
        <v>195641.40999999997</v>
      </c>
      <c r="G30" s="2">
        <f>SUM('за 5міс.18 р.'!G30+'червень 18 р.'!G30)</f>
        <v>24673.919999999998</v>
      </c>
      <c r="H30" s="2">
        <f>SUM('за 5міс.18 р.'!H30+'червень 18 р.'!H30)</f>
        <v>19634.060000000001</v>
      </c>
      <c r="I30" s="2">
        <f>SUM('за 5міс.18 р.'!I30+'червень 18 р.'!I30)</f>
        <v>12588.020000000002</v>
      </c>
      <c r="J30" s="2">
        <f>SUM('за 5міс.18 р.'!J30+'червень 18 р.'!J30)</f>
        <v>0</v>
      </c>
      <c r="K30" s="2">
        <f>SUM('за 5міс.18 р.'!K30+'червень 18 р.'!K30)</f>
        <v>0</v>
      </c>
      <c r="L30" s="2">
        <f>SUM('за 5міс.18 р.'!L30+'червень 18 р.'!L30)</f>
        <v>0</v>
      </c>
      <c r="M30" s="2">
        <f>SUM('за 5міс.18 р.'!M30+'червень 18 р.'!M30)</f>
        <v>0</v>
      </c>
      <c r="N30" s="2">
        <f>SUM('за 5міс.18 р.'!N30+'червень 18 р.'!N30)</f>
        <v>628.34</v>
      </c>
      <c r="O30" s="2">
        <f>SUM('за 5міс.18 р.'!O30+'червень 18 р.'!O30)</f>
        <v>137612.56999999998</v>
      </c>
      <c r="P30" s="2">
        <f>SUM('за 5міс.18 р.'!P30+'червень 18 р.'!P30)</f>
        <v>0</v>
      </c>
      <c r="Q30" s="2">
        <f>SUM('за 5міс.18 р.'!Q30+'червень 18 р.'!Q30)</f>
        <v>0</v>
      </c>
      <c r="R30" s="2">
        <f>SUM('за 5міс.18 р.'!R30+'червень 18 р.'!R30)</f>
        <v>12861.970000000001</v>
      </c>
      <c r="S30" s="2">
        <f>SUM('за 5міс.18 р.'!S30+'червень 18 р.'!S30)</f>
        <v>124750.6</v>
      </c>
      <c r="T30" s="2">
        <f>SUM('за 5міс.18 р.'!T30+'червень 18 р.'!T30)</f>
        <v>0</v>
      </c>
      <c r="U30" s="2">
        <f>SUM('за 5міс.18 р.'!U30+'червень 18 р.'!U30)</f>
        <v>504.5</v>
      </c>
      <c r="V30" s="2">
        <f>SUM('за 5міс.18 р.'!V30+'червень 18 р.'!V30)</f>
        <v>0</v>
      </c>
      <c r="W30" s="2">
        <f>SUM('за 5міс.18 р.'!W30+'червень 18 р.'!W30)</f>
        <v>0</v>
      </c>
      <c r="X30" s="2">
        <f>SUM('за 5міс.18 р.'!X30+'червень 18 р.'!X30)</f>
        <v>1064342.97</v>
      </c>
    </row>
    <row r="31" spans="1:24" x14ac:dyDescent="0.2">
      <c r="A31" s="30" t="s">
        <v>23</v>
      </c>
      <c r="B31" s="2">
        <f>SUM('за 5міс.18 р.'!B31+'червень 18 р.'!B31)</f>
        <v>1264218.57</v>
      </c>
      <c r="C31" s="2">
        <f>SUM('за 5міс.18 р.'!C31+'червень 18 р.'!C31)</f>
        <v>296354.5</v>
      </c>
      <c r="D31" s="2">
        <f>SUM('за 5міс.18 р.'!D31+'червень 18 р.'!D31)</f>
        <v>1560573.0699999998</v>
      </c>
      <c r="E31" s="2">
        <f>SUM('за 5міс.18 р.'!E31+'червень 18 р.'!E31)</f>
        <v>346521.02</v>
      </c>
      <c r="F31" s="2">
        <f>SUM('за 5міс.18 р.'!F31+'червень 18 р.'!F31)</f>
        <v>309546.64</v>
      </c>
      <c r="G31" s="2">
        <f>SUM('за 5міс.18 р.'!G31+'червень 18 р.'!G31)</f>
        <v>61407.8</v>
      </c>
      <c r="H31" s="2">
        <f>SUM('за 5міс.18 р.'!H31+'червень 18 р.'!H31)</f>
        <v>39226.160000000003</v>
      </c>
      <c r="I31" s="2">
        <f>SUM('за 5міс.18 р.'!I31+'червень 18 р.'!I31)</f>
        <v>53021.3</v>
      </c>
      <c r="J31" s="2">
        <f>SUM('за 5міс.18 р.'!J31+'червень 18 р.'!J31)</f>
        <v>0</v>
      </c>
      <c r="K31" s="2">
        <f>SUM('за 5міс.18 р.'!K31+'червень 18 р.'!K31)</f>
        <v>0</v>
      </c>
      <c r="L31" s="2">
        <f>SUM('за 5міс.18 р.'!L31+'червень 18 р.'!L31)</f>
        <v>0</v>
      </c>
      <c r="M31" s="2">
        <f>SUM('за 5міс.18 р.'!M31+'червень 18 р.'!M31)</f>
        <v>0</v>
      </c>
      <c r="N31" s="2">
        <f>SUM('за 5міс.18 р.'!N31+'червень 18 р.'!N31)</f>
        <v>0</v>
      </c>
      <c r="O31" s="2">
        <f>SUM('за 5міс.18 р.'!O31+'червень 18 р.'!O31)</f>
        <v>155386.87999999998</v>
      </c>
      <c r="P31" s="2">
        <f>SUM('за 5міс.18 р.'!P31+'червень 18 р.'!P31)</f>
        <v>0</v>
      </c>
      <c r="Q31" s="2">
        <f>SUM('за 5міс.18 р.'!Q31+'червень 18 р.'!Q31)</f>
        <v>0</v>
      </c>
      <c r="R31" s="2">
        <f>SUM('за 5міс.18 р.'!R31+'червень 18 р.'!R31)</f>
        <v>32665.27</v>
      </c>
      <c r="S31" s="2">
        <f>SUM('за 5міс.18 р.'!S31+'червень 18 р.'!S31)</f>
        <v>122721.61</v>
      </c>
      <c r="T31" s="2">
        <f>SUM('за 5міс.18 р.'!T31+'червень 18 р.'!T31)</f>
        <v>0</v>
      </c>
      <c r="U31" s="2">
        <f>SUM('за 5міс.18 р.'!U31+'червень 18 р.'!U31)</f>
        <v>504.5</v>
      </c>
      <c r="V31" s="2">
        <f>SUM('за 5міс.18 р.'!V31+'червень 18 р.'!V31)</f>
        <v>0</v>
      </c>
      <c r="W31" s="2">
        <f>SUM('за 5міс.18 р.'!W31+'червень 18 р.'!W31)</f>
        <v>0</v>
      </c>
      <c r="X31" s="2">
        <f>SUM('за 5міс.18 р.'!X31+'червень 18 р.'!X31)</f>
        <v>2216640.7299999995</v>
      </c>
    </row>
    <row r="32" spans="1:24" x14ac:dyDescent="0.2">
      <c r="A32" s="34"/>
      <c r="B32" s="2">
        <f>SUM('за 5міс.18 р.'!B32+'червень 18 р.'!B32)</f>
        <v>0</v>
      </c>
      <c r="C32" s="2">
        <f>SUM('за 5міс.18 р.'!C32+'червень 18 р.'!C32)</f>
        <v>0</v>
      </c>
      <c r="D32" s="2">
        <f>SUM('за 5міс.18 р.'!D32+'червень 18 р.'!D32)</f>
        <v>0</v>
      </c>
      <c r="E32" s="2">
        <f>SUM('за 5міс.18 р.'!E32+'червень 18 р.'!E32)</f>
        <v>0</v>
      </c>
      <c r="F32" s="2">
        <f>SUM('за 5міс.18 р.'!F32+'червень 18 р.'!F32)</f>
        <v>0</v>
      </c>
      <c r="G32" s="2">
        <f>SUM('за 5міс.18 р.'!G32+'червень 18 р.'!G32)</f>
        <v>0</v>
      </c>
      <c r="H32" s="2">
        <f>SUM('за 5міс.18 р.'!H32+'червень 18 р.'!H32)</f>
        <v>0</v>
      </c>
      <c r="I32" s="2">
        <f>SUM('за 5міс.18 р.'!I32+'червень 18 р.'!I32)</f>
        <v>0</v>
      </c>
      <c r="J32" s="2">
        <f>SUM('за 5міс.18 р.'!J32+'червень 18 р.'!J32)</f>
        <v>0</v>
      </c>
      <c r="K32" s="2">
        <f>SUM('за 5міс.18 р.'!K32+'червень 18 р.'!K32)</f>
        <v>0</v>
      </c>
      <c r="L32" s="2">
        <f>SUM('за 5міс.18 р.'!L32+'червень 18 р.'!L32)</f>
        <v>0</v>
      </c>
      <c r="M32" s="2">
        <f>SUM('за 5міс.18 р.'!M32+'червень 18 р.'!M32)</f>
        <v>0</v>
      </c>
      <c r="N32" s="2">
        <f>SUM('за 5міс.18 р.'!N32+'червень 18 р.'!N32)</f>
        <v>0</v>
      </c>
      <c r="O32" s="2">
        <f>SUM('за 5міс.18 р.'!O32+'червень 18 р.'!O32)</f>
        <v>0</v>
      </c>
      <c r="P32" s="2">
        <f>SUM('за 5міс.18 р.'!P32+'червень 18 р.'!P32)</f>
        <v>0</v>
      </c>
      <c r="Q32" s="2">
        <f>SUM('за 5міс.18 р.'!Q32+'червень 18 р.'!Q32)</f>
        <v>0</v>
      </c>
      <c r="R32" s="2">
        <f>SUM('за 5міс.18 р.'!R32+'червень 18 р.'!R32)</f>
        <v>0</v>
      </c>
      <c r="S32" s="2">
        <f>SUM('за 5міс.18 р.'!S32+'червень 18 р.'!S32)</f>
        <v>0</v>
      </c>
      <c r="T32" s="2">
        <f>SUM('за 5міс.18 р.'!T32+'червень 18 р.'!T32)</f>
        <v>0</v>
      </c>
      <c r="U32" s="2">
        <f>SUM('за 5міс.18 р.'!U32+'червень 18 р.'!U32)</f>
        <v>0</v>
      </c>
      <c r="V32" s="2">
        <f>SUM('за 5міс.18 р.'!V32+'червень 18 р.'!V32)</f>
        <v>0</v>
      </c>
      <c r="W32" s="2">
        <f>SUM('за 5міс.18 р.'!W32+'червень 18 р.'!W32)</f>
        <v>0</v>
      </c>
      <c r="X32" s="2">
        <f>SUM('за 5міс.18 р.'!X32+'червень 18 р.'!X32)</f>
        <v>0</v>
      </c>
    </row>
    <row r="33" spans="1:24" x14ac:dyDescent="0.2">
      <c r="A33" s="34"/>
      <c r="B33" s="2">
        <f>SUM('за 5міс.18 р.'!B33+'червень 18 р.'!B33)</f>
        <v>0</v>
      </c>
      <c r="C33" s="2">
        <f>SUM('за 5міс.18 р.'!C33+'червень 18 р.'!C33)</f>
        <v>0</v>
      </c>
      <c r="D33" s="2">
        <f>SUM('за 5міс.18 р.'!D33+'червень 18 р.'!D33)</f>
        <v>0</v>
      </c>
      <c r="E33" s="2">
        <f>SUM('за 5міс.18 р.'!E33+'червень 18 р.'!E33)</f>
        <v>0</v>
      </c>
      <c r="F33" s="2">
        <f>SUM('за 5міс.18 р.'!F33+'червень 18 р.'!F33)</f>
        <v>0</v>
      </c>
      <c r="G33" s="2">
        <f>SUM('за 5міс.18 р.'!G33+'червень 18 р.'!G33)</f>
        <v>0</v>
      </c>
      <c r="H33" s="2">
        <f>SUM('за 5міс.18 р.'!H33+'червень 18 р.'!H33)</f>
        <v>0</v>
      </c>
      <c r="I33" s="2">
        <f>SUM('за 5міс.18 р.'!I33+'червень 18 р.'!I33)</f>
        <v>0</v>
      </c>
      <c r="J33" s="2">
        <f>SUM('за 5міс.18 р.'!J33+'червень 18 р.'!J33)</f>
        <v>0</v>
      </c>
      <c r="K33" s="2">
        <f>SUM('за 5міс.18 р.'!K33+'червень 18 р.'!K33)</f>
        <v>0</v>
      </c>
      <c r="L33" s="2">
        <f>SUM('за 5міс.18 р.'!L33+'червень 18 р.'!L33)</f>
        <v>0</v>
      </c>
      <c r="M33" s="2">
        <f>SUM('за 5міс.18 р.'!M33+'червень 18 р.'!M33)</f>
        <v>0</v>
      </c>
      <c r="N33" s="2">
        <f>SUM('за 5міс.18 р.'!N33+'червень 18 р.'!N33)</f>
        <v>0</v>
      </c>
      <c r="O33" s="2">
        <f>SUM('за 5міс.18 р.'!O33+'червень 18 р.'!O33)</f>
        <v>0</v>
      </c>
      <c r="P33" s="2">
        <f>SUM('за 5міс.18 р.'!P33+'червень 18 р.'!P33)</f>
        <v>0</v>
      </c>
      <c r="Q33" s="2">
        <f>SUM('за 5міс.18 р.'!Q33+'червень 18 р.'!Q33)</f>
        <v>0</v>
      </c>
      <c r="R33" s="2">
        <f>SUM('за 5міс.18 р.'!R33+'червень 18 р.'!R33)</f>
        <v>0</v>
      </c>
      <c r="S33" s="2">
        <f>SUM('за 5міс.18 р.'!S33+'червень 18 р.'!S33)</f>
        <v>0</v>
      </c>
      <c r="T33" s="2">
        <f>SUM('за 5міс.18 р.'!T33+'червень 18 р.'!T33)</f>
        <v>0</v>
      </c>
      <c r="U33" s="2">
        <f>SUM('за 5міс.18 р.'!U33+'червень 18 р.'!U33)</f>
        <v>0</v>
      </c>
      <c r="V33" s="2">
        <f>SUM('за 5міс.18 р.'!V33+'червень 18 р.'!V33)</f>
        <v>0</v>
      </c>
      <c r="W33" s="2">
        <f>SUM('за 5міс.18 р.'!W33+'червень 18 р.'!W33)</f>
        <v>0</v>
      </c>
      <c r="X33" s="2">
        <f>SUM('за 5міс.18 р.'!X33+'червень 18 р.'!X33)</f>
        <v>0</v>
      </c>
    </row>
    <row r="34" spans="1:24" x14ac:dyDescent="0.2">
      <c r="A34" s="34"/>
      <c r="B34" s="2">
        <f>SUM('за 5міс.18 р.'!B34+'червень 18 р.'!B34)</f>
        <v>0</v>
      </c>
      <c r="C34" s="2">
        <f>SUM('за 5міс.18 р.'!C34+'червень 18 р.'!C34)</f>
        <v>0</v>
      </c>
      <c r="D34" s="2">
        <f>SUM('за 5міс.18 р.'!D34+'червень 18 р.'!D34)</f>
        <v>0</v>
      </c>
      <c r="E34" s="2">
        <f>SUM('за 5міс.18 р.'!E34+'червень 18 р.'!E34)</f>
        <v>0</v>
      </c>
      <c r="F34" s="2">
        <f>SUM('за 5міс.18 р.'!F34+'червень 18 р.'!F34)</f>
        <v>0</v>
      </c>
      <c r="G34" s="2">
        <f>SUM('за 5міс.18 р.'!G34+'червень 18 р.'!G34)</f>
        <v>0</v>
      </c>
      <c r="H34" s="2">
        <f>SUM('за 5міс.18 р.'!H34+'червень 18 р.'!H34)</f>
        <v>0</v>
      </c>
      <c r="I34" s="2">
        <f>SUM('за 5міс.18 р.'!I34+'червень 18 р.'!I34)</f>
        <v>0</v>
      </c>
      <c r="J34" s="2">
        <f>SUM('за 5міс.18 р.'!J34+'червень 18 р.'!J34)</f>
        <v>0</v>
      </c>
      <c r="K34" s="2">
        <f>SUM('за 5міс.18 р.'!K34+'червень 18 р.'!K34)</f>
        <v>0</v>
      </c>
      <c r="L34" s="2">
        <f>SUM('за 5міс.18 р.'!L34+'червень 18 р.'!L34)</f>
        <v>0</v>
      </c>
      <c r="M34" s="2">
        <f>SUM('за 5міс.18 р.'!M34+'червень 18 р.'!M34)</f>
        <v>0</v>
      </c>
      <c r="N34" s="2">
        <f>SUM('за 5міс.18 р.'!N34+'червень 18 р.'!N34)</f>
        <v>0</v>
      </c>
      <c r="O34" s="2">
        <f>SUM('за 5міс.18 р.'!O34+'червень 18 р.'!O34)</f>
        <v>0</v>
      </c>
      <c r="P34" s="2">
        <f>SUM('за 5міс.18 р.'!P34+'червень 18 р.'!P34)</f>
        <v>0</v>
      </c>
      <c r="Q34" s="2">
        <f>SUM('за 5міс.18 р.'!Q34+'червень 18 р.'!Q34)</f>
        <v>0</v>
      </c>
      <c r="R34" s="2">
        <f>SUM('за 5міс.18 р.'!R34+'червень 18 р.'!R34)</f>
        <v>0</v>
      </c>
      <c r="S34" s="2">
        <f>SUM('за 5міс.18 р.'!S34+'червень 18 р.'!S34)</f>
        <v>0</v>
      </c>
      <c r="T34" s="2">
        <f>SUM('за 5міс.18 р.'!T34+'червень 18 р.'!T34)</f>
        <v>0</v>
      </c>
      <c r="U34" s="2">
        <f>SUM('за 5міс.18 р.'!U34+'червень 18 р.'!U34)</f>
        <v>0</v>
      </c>
      <c r="V34" s="2">
        <f>SUM('за 5міс.18 р.'!V34+'червень 18 р.'!V34)</f>
        <v>0</v>
      </c>
      <c r="W34" s="2">
        <f>SUM('за 5міс.18 р.'!W34+'червень 18 р.'!W34)</f>
        <v>0</v>
      </c>
      <c r="X34" s="2">
        <f>SUM('за 5міс.18 р.'!X34+'червень 18 р.'!X34)</f>
        <v>0</v>
      </c>
    </row>
    <row r="35" spans="1:24" x14ac:dyDescent="0.2">
      <c r="A35" s="35"/>
      <c r="B35" s="2">
        <f>SUM('за 5міс.18 р.'!B35+'червень 18 р.'!B35)</f>
        <v>0</v>
      </c>
      <c r="C35" s="2">
        <f>SUM('за 5міс.18 р.'!C35+'червень 18 р.'!C35)</f>
        <v>0</v>
      </c>
      <c r="D35" s="2">
        <f>SUM('за 5міс.18 р.'!D35+'червень 18 р.'!D35)</f>
        <v>0</v>
      </c>
      <c r="E35" s="2">
        <f>SUM('за 5міс.18 р.'!E35+'червень 18 р.'!E35)</f>
        <v>0</v>
      </c>
      <c r="F35" s="2">
        <f>SUM('за 5міс.18 р.'!F35+'червень 18 р.'!F35)</f>
        <v>0</v>
      </c>
      <c r="G35" s="2">
        <f>SUM('за 5міс.18 р.'!G35+'червень 18 р.'!G35)</f>
        <v>0</v>
      </c>
      <c r="H35" s="2">
        <f>SUM('за 5міс.18 р.'!H35+'червень 18 р.'!H35)</f>
        <v>0</v>
      </c>
      <c r="I35" s="2">
        <f>SUM('за 5міс.18 р.'!I35+'червень 18 р.'!I35)</f>
        <v>0</v>
      </c>
      <c r="J35" s="2">
        <f>SUM('за 5міс.18 р.'!J35+'червень 18 р.'!J35)</f>
        <v>0</v>
      </c>
      <c r="K35" s="2">
        <f>SUM('за 5міс.18 р.'!K35+'червень 18 р.'!K35)</f>
        <v>0</v>
      </c>
      <c r="L35" s="2">
        <f>SUM('за 5міс.18 р.'!L35+'червень 18 р.'!L35)</f>
        <v>0</v>
      </c>
      <c r="M35" s="2">
        <f>SUM('за 5міс.18 р.'!M35+'червень 18 р.'!M35)</f>
        <v>0</v>
      </c>
      <c r="N35" s="2">
        <f>SUM('за 5міс.18 р.'!N35+'червень 18 р.'!N35)</f>
        <v>0</v>
      </c>
      <c r="O35" s="2">
        <f>SUM('за 5міс.18 р.'!O35+'червень 18 р.'!O35)</f>
        <v>0</v>
      </c>
      <c r="P35" s="2">
        <f>SUM('за 5міс.18 р.'!P35+'червень 18 р.'!P35)</f>
        <v>0</v>
      </c>
      <c r="Q35" s="2">
        <f>SUM('за 5міс.18 р.'!Q35+'червень 18 р.'!Q35)</f>
        <v>0</v>
      </c>
      <c r="R35" s="2">
        <f>SUM('за 5міс.18 р.'!R35+'червень 18 р.'!R35)</f>
        <v>0</v>
      </c>
      <c r="S35" s="2">
        <f>SUM('за 5міс.18 р.'!S35+'червень 18 р.'!S35)</f>
        <v>0</v>
      </c>
      <c r="T35" s="2">
        <f>SUM('за 5міс.18 р.'!T35+'червень 18 р.'!T35)</f>
        <v>0</v>
      </c>
      <c r="U35" s="2">
        <f>SUM('за 5міс.18 р.'!U35+'червень 18 р.'!U35)</f>
        <v>0</v>
      </c>
      <c r="V35" s="2">
        <f>SUM('за 5міс.18 р.'!V35+'червень 18 р.'!V35)</f>
        <v>0</v>
      </c>
      <c r="W35" s="2">
        <f>SUM('за 5міс.18 р.'!W35+'червень 18 р.'!W35)</f>
        <v>0</v>
      </c>
      <c r="X35" s="2">
        <f>SUM('за 5міс.18 р.'!X35+'червень 18 р.'!X35)</f>
        <v>0</v>
      </c>
    </row>
    <row r="36" spans="1:24" x14ac:dyDescent="0.2">
      <c r="A36" s="9" t="s">
        <v>6</v>
      </c>
      <c r="B36" s="2">
        <f>SUM('за 5міс.18 р.'!B36+'червень 18 р.'!B36)</f>
        <v>19309356.449999999</v>
      </c>
      <c r="C36" s="2">
        <f>SUM('за 5міс.18 р.'!C36+'червень 18 р.'!C36)</f>
        <v>4306344.95</v>
      </c>
      <c r="D36" s="2">
        <f>SUM('за 5міс.18 р.'!D36+'червень 18 р.'!D36)</f>
        <v>23615701.700000003</v>
      </c>
      <c r="E36" s="2">
        <f>SUM('за 5міс.18 р.'!E36+'червень 18 р.'!E36)</f>
        <v>5107142.9499999993</v>
      </c>
      <c r="F36" s="2">
        <f>SUM('за 5міс.18 р.'!F36+'червень 18 р.'!F36)</f>
        <v>7817576.1900000013</v>
      </c>
      <c r="G36" s="2">
        <f>SUM('за 5міс.18 р.'!G36+'червень 18 р.'!G36)</f>
        <v>1204091.45</v>
      </c>
      <c r="H36" s="2">
        <f>SUM('за 5міс.18 р.'!H36+'червень 18 р.'!H36)</f>
        <v>734079.51</v>
      </c>
      <c r="I36" s="2">
        <f>SUM('за 5міс.18 р.'!I36+'червень 18 р.'!I36)</f>
        <v>894025.14999999991</v>
      </c>
      <c r="J36" s="2">
        <f>SUM('за 5міс.18 р.'!J36+'червень 18 р.'!J36)</f>
        <v>0</v>
      </c>
      <c r="K36" s="2">
        <f>SUM('за 5міс.18 р.'!K36+'червень 18 р.'!K36)</f>
        <v>0</v>
      </c>
      <c r="L36" s="2">
        <f>SUM('за 5міс.18 р.'!L36+'червень 18 р.'!L36)</f>
        <v>0</v>
      </c>
      <c r="M36" s="2">
        <f>SUM('за 5міс.18 р.'!M36+'червень 18 р.'!M36)</f>
        <v>0</v>
      </c>
      <c r="N36" s="2">
        <f>SUM('за 5міс.18 р.'!N36+'червень 18 р.'!N36)</f>
        <v>51793.62</v>
      </c>
      <c r="O36" s="2">
        <f>SUM('за 5міс.18 р.'!O36+'червень 18 р.'!O36)</f>
        <v>4924000.12</v>
      </c>
      <c r="P36" s="2">
        <f>SUM('за 5міс.18 р.'!P36+'червень 18 р.'!P36)</f>
        <v>1515417.31</v>
      </c>
      <c r="Q36" s="2">
        <f>SUM('за 5міс.18 р.'!Q36+'червень 18 р.'!Q36)</f>
        <v>27316.71</v>
      </c>
      <c r="R36" s="2">
        <f>SUM('за 5міс.18 р.'!R36+'червень 18 р.'!R36)</f>
        <v>576077.68999999994</v>
      </c>
      <c r="S36" s="2">
        <f>SUM('за 5міс.18 р.'!S36+'червень 18 р.'!S36)</f>
        <v>2687337.16</v>
      </c>
      <c r="T36" s="2">
        <f>SUM('за 5міс.18 р.'!T36+'червень 18 р.'!T36)</f>
        <v>117851.25</v>
      </c>
      <c r="U36" s="2">
        <f>SUM('за 5міс.18 р.'!U36+'червень 18 р.'!U36)</f>
        <v>9586.34</v>
      </c>
      <c r="V36" s="2">
        <f>SUM('за 5міс.18 р.'!V36+'червень 18 р.'!V36)</f>
        <v>0</v>
      </c>
      <c r="W36" s="2">
        <f>SUM('за 5міс.18 р.'!W36+'червень 18 р.'!W36)</f>
        <v>0</v>
      </c>
      <c r="X36" s="2">
        <f>SUM('за 5міс.18 р.'!X36+'червень 18 р.'!X36)</f>
        <v>36540420.840000004</v>
      </c>
    </row>
    <row r="37" spans="1:24" x14ac:dyDescent="0.2">
      <c r="A37" s="9" t="s">
        <v>25</v>
      </c>
      <c r="B37" s="2">
        <f>SUM('за 5міс.18 р.'!B37+'червень 18 р.'!B37)</f>
        <v>23708955.100000001</v>
      </c>
      <c r="C37" s="2">
        <f>SUM('за 5міс.18 р.'!C37+'червень 18 р.'!C37)</f>
        <v>5246593.1400000006</v>
      </c>
      <c r="D37" s="2">
        <f>SUM('за 5міс.18 р.'!D37+'червень 18 р.'!D37)</f>
        <v>28956777.07</v>
      </c>
      <c r="E37" s="2">
        <f>SUM('за 5міс.18 р.'!E37+'червень 18 р.'!E37)</f>
        <v>6291067.1199999992</v>
      </c>
      <c r="F37" s="2">
        <f>SUM('за 5міс.18 р.'!F37+'червень 18 р.'!F37)</f>
        <v>9243628.4299999997</v>
      </c>
      <c r="G37" s="2">
        <f>SUM('за 5міс.18 р.'!G37+'червень 18 р.'!G37)</f>
        <v>950519.84</v>
      </c>
      <c r="H37" s="2">
        <f>SUM('за 5міс.18 р.'!H37+'червень 18 р.'!H37)</f>
        <v>1002926.01</v>
      </c>
      <c r="I37" s="2">
        <f>SUM('за 5міс.18 р.'!I37+'червень 18 р.'!I37)</f>
        <v>1111206.29</v>
      </c>
      <c r="J37" s="2">
        <f>SUM('за 5міс.18 р.'!J37+'червень 18 р.'!J37)</f>
        <v>0</v>
      </c>
      <c r="K37" s="2">
        <f>SUM('за 5міс.18 р.'!K37+'червень 18 р.'!K37)</f>
        <v>0</v>
      </c>
      <c r="L37" s="2">
        <f>SUM('за 5міс.18 р.'!L37+'червень 18 р.'!L37)</f>
        <v>0</v>
      </c>
      <c r="M37" s="2">
        <f>SUM('за 5міс.18 р.'!M37+'червень 18 р.'!M37)</f>
        <v>0</v>
      </c>
      <c r="N37" s="2">
        <f>SUM('за 5міс.18 р.'!N37+'червень 18 р.'!N37)</f>
        <v>65865.430000000008</v>
      </c>
      <c r="O37" s="2">
        <f>SUM('за 5міс.18 р.'!O37+'червень 18 р.'!O37)</f>
        <v>6102515.5199999996</v>
      </c>
      <c r="P37" s="2">
        <f>SUM('за 5міс.18 р.'!P37+'червень 18 р.'!P37)</f>
        <v>2127606.31</v>
      </c>
      <c r="Q37" s="2">
        <f>SUM('за 5міс.18 р.'!Q37+'червень 18 р.'!Q37)</f>
        <v>73168.950000000012</v>
      </c>
      <c r="R37" s="2">
        <f>SUM('за 5міс.18 р.'!R37+'червень 18 р.'!R37)</f>
        <v>712429.82</v>
      </c>
      <c r="S37" s="2">
        <f>SUM('за 5міс.18 р.'!S37+'червень 18 р.'!S37)</f>
        <v>3071459.19</v>
      </c>
      <c r="T37" s="2">
        <f>SUM('за 5міс.18 р.'!T37+'червень 18 р.'!T37)</f>
        <v>117851.25</v>
      </c>
      <c r="U37" s="2">
        <f>SUM('за 5міс.18 р.'!U37+'червень 18 р.'!U37)</f>
        <v>10595.34</v>
      </c>
      <c r="V37" s="2">
        <f>SUM('за 5міс.18 р.'!V37+'червень 18 р.'!V37)</f>
        <v>0</v>
      </c>
      <c r="W37" s="2">
        <f>SUM('за 5міс.18 р.'!W37+'червень 18 р.'!W37)</f>
        <v>0</v>
      </c>
      <c r="X37" s="2">
        <f>SUM('за 5міс.18 р.'!X37+'червень 18 р.'!X37)</f>
        <v>44491472.620000005</v>
      </c>
    </row>
    <row r="38" spans="1:24" x14ac:dyDescent="0.2">
      <c r="A38" s="26" t="s">
        <v>48</v>
      </c>
      <c r="B38" s="7">
        <v>2111</v>
      </c>
      <c r="C38" s="2">
        <v>2111</v>
      </c>
      <c r="D38" s="2">
        <v>2110</v>
      </c>
      <c r="E38" s="2">
        <v>2120</v>
      </c>
      <c r="F38" s="2">
        <v>2200</v>
      </c>
      <c r="G38" s="2">
        <v>2210</v>
      </c>
      <c r="H38" s="2">
        <v>2230</v>
      </c>
      <c r="I38" s="2">
        <v>2240</v>
      </c>
      <c r="J38" s="2">
        <v>2800</v>
      </c>
      <c r="K38" s="2"/>
      <c r="L38" s="2"/>
      <c r="M38" s="2"/>
      <c r="N38" s="2">
        <v>2250</v>
      </c>
      <c r="O38" s="2">
        <v>2270</v>
      </c>
      <c r="P38" s="2">
        <v>2271</v>
      </c>
      <c r="Q38" s="2">
        <v>2272</v>
      </c>
      <c r="R38" s="2">
        <v>2273</v>
      </c>
      <c r="S38" s="2">
        <v>2274</v>
      </c>
      <c r="T38" s="2">
        <v>2275</v>
      </c>
      <c r="U38" s="2">
        <v>2282</v>
      </c>
      <c r="V38" s="2">
        <v>2730</v>
      </c>
      <c r="W38" s="2"/>
      <c r="X38" s="2"/>
    </row>
    <row r="39" spans="1:24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50"/>
    </row>
    <row r="41" spans="1:24" x14ac:dyDescent="0.2">
      <c r="X41" s="17"/>
    </row>
  </sheetData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16" zoomScaleNormal="100" zoomScaleSheetLayoutView="75" workbookViewId="0">
      <selection activeCell="A21" sqref="A21"/>
    </sheetView>
  </sheetViews>
  <sheetFormatPr defaultRowHeight="15" x14ac:dyDescent="0.2"/>
  <cols>
    <col min="1" max="1" width="14.28515625" style="12" customWidth="1"/>
    <col min="2" max="2" width="10.140625" style="12" customWidth="1"/>
    <col min="3" max="3" width="9.28515625" style="12" customWidth="1"/>
    <col min="4" max="4" width="10.140625" style="12" customWidth="1"/>
    <col min="5" max="5" width="11" style="12" customWidth="1"/>
    <col min="6" max="6" width="10" style="12" customWidth="1"/>
    <col min="7" max="7" width="8.7109375" style="12" customWidth="1"/>
    <col min="8" max="8" width="9" style="12" customWidth="1"/>
    <col min="9" max="10" width="7.7109375" style="12" customWidth="1"/>
    <col min="11" max="11" width="1.42578125" style="12" customWidth="1"/>
    <col min="12" max="12" width="1.5703125" style="12" customWidth="1"/>
    <col min="13" max="13" width="1.85546875" style="12" customWidth="1"/>
    <col min="14" max="14" width="7.7109375" style="12" customWidth="1"/>
    <col min="15" max="15" width="9.85546875" style="12" customWidth="1"/>
    <col min="16" max="16" width="8.7109375" style="12" customWidth="1"/>
    <col min="17" max="18" width="7.7109375" style="12" customWidth="1"/>
    <col min="19" max="19" width="9.42578125" style="12" customWidth="1"/>
    <col min="20" max="21" width="7.7109375" style="12" customWidth="1"/>
    <col min="22" max="22" width="8.140625" style="12" customWidth="1"/>
    <col min="23" max="23" width="2" style="12" customWidth="1"/>
    <col min="24" max="24" width="9.28515625" style="12" customWidth="1"/>
    <col min="25" max="16384" width="9.140625" style="12"/>
  </cols>
  <sheetData>
    <row r="1" spans="1:24" x14ac:dyDescent="0.2">
      <c r="A1" s="34" t="s">
        <v>0</v>
      </c>
      <c r="B1" s="2"/>
      <c r="C1" s="3"/>
      <c r="D1" s="3">
        <f t="shared" ref="D1:D7" si="0">SUM(B1:C1)</f>
        <v>0</v>
      </c>
      <c r="E1" s="3"/>
      <c r="F1" s="3">
        <f t="shared" ref="F1:F36" si="1">G1+H1+I1+N1+O1+U1</f>
        <v>0</v>
      </c>
      <c r="G1" s="2"/>
      <c r="H1" s="2"/>
      <c r="I1" s="2"/>
      <c r="J1" s="2"/>
      <c r="K1" s="2"/>
      <c r="L1" s="2"/>
      <c r="M1" s="2"/>
      <c r="N1" s="2"/>
      <c r="O1" s="3">
        <f t="shared" ref="O1:O35" si="2">P1+Q1+R1+S1+T1</f>
        <v>0</v>
      </c>
      <c r="P1" s="2"/>
      <c r="Q1" s="2"/>
      <c r="R1" s="2"/>
      <c r="S1" s="2"/>
      <c r="T1" s="2"/>
      <c r="U1" s="2"/>
      <c r="V1" s="2"/>
      <c r="W1" s="2"/>
      <c r="X1" s="3">
        <f t="shared" ref="X1:X36" si="3">D1+E1+F1+U1+V1</f>
        <v>0</v>
      </c>
    </row>
    <row r="2" spans="1:24" x14ac:dyDescent="0.2">
      <c r="A2" s="34" t="s">
        <v>1</v>
      </c>
      <c r="B2" s="2"/>
      <c r="C2" s="2"/>
      <c r="D2" s="3">
        <f t="shared" si="0"/>
        <v>0</v>
      </c>
      <c r="E2" s="2"/>
      <c r="F2" s="3">
        <f t="shared" si="1"/>
        <v>0</v>
      </c>
      <c r="G2" s="2"/>
      <c r="H2" s="2"/>
      <c r="I2" s="2"/>
      <c r="J2" s="2"/>
      <c r="K2" s="2"/>
      <c r="L2" s="2"/>
      <c r="M2" s="2"/>
      <c r="N2" s="2"/>
      <c r="O2" s="3">
        <f t="shared" si="2"/>
        <v>0</v>
      </c>
      <c r="P2" s="2"/>
      <c r="Q2" s="2"/>
      <c r="R2" s="2"/>
      <c r="S2" s="2"/>
      <c r="T2" s="2"/>
      <c r="U2" s="2"/>
      <c r="V2" s="2"/>
      <c r="W2" s="2"/>
      <c r="X2" s="3">
        <f t="shared" si="3"/>
        <v>0</v>
      </c>
    </row>
    <row r="3" spans="1:24" x14ac:dyDescent="0.2">
      <c r="A3" s="34" t="s">
        <v>2</v>
      </c>
      <c r="B3" s="2"/>
      <c r="C3" s="2"/>
      <c r="D3" s="3">
        <f t="shared" si="0"/>
        <v>0</v>
      </c>
      <c r="E3" s="3"/>
      <c r="F3" s="3">
        <f t="shared" si="1"/>
        <v>0</v>
      </c>
      <c r="G3" s="2"/>
      <c r="H3" s="2"/>
      <c r="I3" s="2"/>
      <c r="J3" s="2"/>
      <c r="K3" s="2"/>
      <c r="L3" s="2"/>
      <c r="M3" s="2"/>
      <c r="N3" s="2"/>
      <c r="O3" s="3">
        <f t="shared" si="2"/>
        <v>0</v>
      </c>
      <c r="P3" s="2"/>
      <c r="Q3" s="2"/>
      <c r="R3" s="2"/>
      <c r="S3" s="2"/>
      <c r="T3" s="2"/>
      <c r="U3" s="2"/>
      <c r="V3" s="2"/>
      <c r="W3" s="2"/>
      <c r="X3" s="3">
        <f t="shared" si="3"/>
        <v>0</v>
      </c>
    </row>
    <row r="4" spans="1:24" x14ac:dyDescent="0.2">
      <c r="A4" s="34" t="s">
        <v>3</v>
      </c>
      <c r="B4" s="2"/>
      <c r="C4" s="2"/>
      <c r="D4" s="3">
        <f t="shared" si="0"/>
        <v>0</v>
      </c>
      <c r="E4" s="2"/>
      <c r="F4" s="3">
        <f t="shared" si="1"/>
        <v>0</v>
      </c>
      <c r="G4" s="2"/>
      <c r="H4" s="2"/>
      <c r="I4" s="2"/>
      <c r="J4" s="2"/>
      <c r="K4" s="2"/>
      <c r="L4" s="2"/>
      <c r="M4" s="2"/>
      <c r="N4" s="2"/>
      <c r="O4" s="3">
        <f t="shared" si="2"/>
        <v>0</v>
      </c>
      <c r="P4" s="2"/>
      <c r="Q4" s="2"/>
      <c r="R4" s="2"/>
      <c r="S4" s="2"/>
      <c r="T4" s="2"/>
      <c r="U4" s="2"/>
      <c r="V4" s="2"/>
      <c r="W4" s="2"/>
      <c r="X4" s="3">
        <f t="shared" si="3"/>
        <v>0</v>
      </c>
    </row>
    <row r="5" spans="1:24" x14ac:dyDescent="0.2">
      <c r="A5" s="34" t="s">
        <v>4</v>
      </c>
      <c r="B5" s="2"/>
      <c r="C5" s="2"/>
      <c r="D5" s="3">
        <f t="shared" si="0"/>
        <v>0</v>
      </c>
      <c r="E5" s="3"/>
      <c r="F5" s="3">
        <f t="shared" si="1"/>
        <v>0</v>
      </c>
      <c r="G5" s="2"/>
      <c r="H5" s="2"/>
      <c r="I5" s="2"/>
      <c r="J5" s="2"/>
      <c r="K5" s="2"/>
      <c r="L5" s="2"/>
      <c r="M5" s="2"/>
      <c r="N5" s="2"/>
      <c r="O5" s="3">
        <f t="shared" si="2"/>
        <v>0</v>
      </c>
      <c r="P5" s="2"/>
      <c r="Q5" s="2"/>
      <c r="R5" s="2"/>
      <c r="S5" s="2"/>
      <c r="T5" s="2"/>
      <c r="U5" s="2"/>
      <c r="V5" s="2"/>
      <c r="W5" s="2"/>
      <c r="X5" s="3">
        <f t="shared" si="3"/>
        <v>0</v>
      </c>
    </row>
    <row r="6" spans="1:24" x14ac:dyDescent="0.2">
      <c r="A6" s="34" t="s">
        <v>5</v>
      </c>
      <c r="B6" s="2"/>
      <c r="C6" s="3"/>
      <c r="D6" s="3">
        <f t="shared" si="0"/>
        <v>0</v>
      </c>
      <c r="E6" s="2"/>
      <c r="F6" s="3">
        <f t="shared" si="1"/>
        <v>0</v>
      </c>
      <c r="G6" s="2"/>
      <c r="H6" s="2"/>
      <c r="I6" s="2"/>
      <c r="J6" s="2"/>
      <c r="K6" s="2"/>
      <c r="L6" s="2"/>
      <c r="M6" s="2"/>
      <c r="N6" s="2"/>
      <c r="O6" s="3">
        <f t="shared" si="2"/>
        <v>0</v>
      </c>
      <c r="P6" s="2"/>
      <c r="Q6" s="2"/>
      <c r="R6" s="2"/>
      <c r="S6" s="2"/>
      <c r="T6" s="2"/>
      <c r="U6" s="2"/>
      <c r="V6" s="2"/>
      <c r="W6" s="2"/>
      <c r="X6" s="3">
        <f t="shared" si="3"/>
        <v>0</v>
      </c>
    </row>
    <row r="7" spans="1:24" x14ac:dyDescent="0.2">
      <c r="A7" s="34"/>
      <c r="B7" s="2"/>
      <c r="C7" s="2"/>
      <c r="D7" s="3">
        <f t="shared" si="0"/>
        <v>0</v>
      </c>
      <c r="E7" s="2"/>
      <c r="F7" s="3">
        <f t="shared" si="1"/>
        <v>0</v>
      </c>
      <c r="G7" s="2"/>
      <c r="H7" s="2"/>
      <c r="I7" s="2"/>
      <c r="J7" s="2"/>
      <c r="K7" s="2"/>
      <c r="L7" s="2"/>
      <c r="M7" s="2"/>
      <c r="N7" s="2"/>
      <c r="O7" s="3">
        <f t="shared" si="2"/>
        <v>0</v>
      </c>
      <c r="P7" s="2"/>
      <c r="Q7" s="2"/>
      <c r="R7" s="2"/>
      <c r="S7" s="2"/>
      <c r="T7" s="2"/>
      <c r="U7" s="2"/>
      <c r="V7" s="2"/>
      <c r="W7" s="2"/>
      <c r="X7" s="3">
        <f t="shared" si="3"/>
        <v>0</v>
      </c>
    </row>
    <row r="8" spans="1:24" x14ac:dyDescent="0.2">
      <c r="A8" s="34" t="s">
        <v>6</v>
      </c>
      <c r="B8" s="3">
        <f t="shared" ref="B8:M8" si="4">SUM(B1:B7)</f>
        <v>0</v>
      </c>
      <c r="C8" s="3">
        <f t="shared" si="4"/>
        <v>0</v>
      </c>
      <c r="D8" s="3">
        <f t="shared" si="4"/>
        <v>0</v>
      </c>
      <c r="E8" s="4"/>
      <c r="F8" s="3">
        <f t="shared" si="1"/>
        <v>0</v>
      </c>
      <c r="G8" s="2">
        <f t="shared" si="4"/>
        <v>0</v>
      </c>
      <c r="H8" s="2">
        <f t="shared" si="4"/>
        <v>0</v>
      </c>
      <c r="I8" s="2">
        <f t="shared" si="4"/>
        <v>0</v>
      </c>
      <c r="J8" s="2">
        <f t="shared" si="4"/>
        <v>0</v>
      </c>
      <c r="K8" s="2">
        <f t="shared" si="4"/>
        <v>0</v>
      </c>
      <c r="L8" s="2">
        <f t="shared" si="4"/>
        <v>0</v>
      </c>
      <c r="M8" s="2">
        <f t="shared" si="4"/>
        <v>0</v>
      </c>
      <c r="N8" s="2">
        <f>SUM(N1:N7)</f>
        <v>0</v>
      </c>
      <c r="O8" s="3">
        <f t="shared" si="2"/>
        <v>0</v>
      </c>
      <c r="P8" s="2">
        <f t="shared" ref="P8:U8" si="5">SUM(P1:P7)</f>
        <v>0</v>
      </c>
      <c r="Q8" s="2">
        <f t="shared" si="5"/>
        <v>0</v>
      </c>
      <c r="R8" s="2">
        <f t="shared" si="5"/>
        <v>0</v>
      </c>
      <c r="S8" s="2">
        <f t="shared" si="5"/>
        <v>0</v>
      </c>
      <c r="T8" s="2">
        <f t="shared" si="5"/>
        <v>0</v>
      </c>
      <c r="U8" s="2">
        <f t="shared" si="5"/>
        <v>0</v>
      </c>
      <c r="V8" s="3">
        <f>SUM(V1:V7)</f>
        <v>0</v>
      </c>
      <c r="W8" s="2"/>
      <c r="X8" s="3">
        <f t="shared" si="3"/>
        <v>0</v>
      </c>
    </row>
    <row r="9" spans="1:24" x14ac:dyDescent="0.2">
      <c r="A9" s="34" t="s">
        <v>7</v>
      </c>
      <c r="B9" s="2"/>
      <c r="C9" s="2"/>
      <c r="D9" s="2">
        <f t="shared" ref="D9:D22" si="6">SUM(B9:C9)</f>
        <v>0</v>
      </c>
      <c r="E9" s="2"/>
      <c r="F9" s="3">
        <f t="shared" si="1"/>
        <v>0</v>
      </c>
      <c r="G9" s="2"/>
      <c r="H9" s="2"/>
      <c r="I9" s="2"/>
      <c r="J9" s="2"/>
      <c r="K9" s="2"/>
      <c r="L9" s="2"/>
      <c r="M9" s="2"/>
      <c r="N9" s="2"/>
      <c r="O9" s="3">
        <f t="shared" si="2"/>
        <v>0</v>
      </c>
      <c r="P9" s="2"/>
      <c r="Q9" s="2"/>
      <c r="R9" s="2"/>
      <c r="S9" s="2"/>
      <c r="T9" s="2"/>
      <c r="U9" s="2"/>
      <c r="V9" s="2"/>
      <c r="W9" s="2"/>
      <c r="X9" s="3">
        <f t="shared" si="3"/>
        <v>0</v>
      </c>
    </row>
    <row r="10" spans="1:24" x14ac:dyDescent="0.2">
      <c r="A10" s="34" t="s">
        <v>8</v>
      </c>
      <c r="B10" s="2"/>
      <c r="C10" s="2"/>
      <c r="D10" s="2">
        <f t="shared" si="6"/>
        <v>0</v>
      </c>
      <c r="E10" s="2"/>
      <c r="F10" s="3">
        <f t="shared" si="1"/>
        <v>0</v>
      </c>
      <c r="G10" s="2"/>
      <c r="H10" s="2"/>
      <c r="I10" s="2"/>
      <c r="J10" s="2"/>
      <c r="K10" s="2"/>
      <c r="L10" s="2"/>
      <c r="M10" s="2"/>
      <c r="N10" s="2"/>
      <c r="O10" s="3">
        <f t="shared" si="2"/>
        <v>0</v>
      </c>
      <c r="P10" s="2"/>
      <c r="Q10" s="2"/>
      <c r="R10" s="2"/>
      <c r="S10" s="2"/>
      <c r="T10" s="2"/>
      <c r="U10" s="2"/>
      <c r="V10" s="2"/>
      <c r="W10" s="2"/>
      <c r="X10" s="3">
        <f t="shared" si="3"/>
        <v>0</v>
      </c>
    </row>
    <row r="11" spans="1:24" x14ac:dyDescent="0.2">
      <c r="A11" s="34" t="s">
        <v>9</v>
      </c>
      <c r="B11" s="2"/>
      <c r="C11" s="2"/>
      <c r="D11" s="2">
        <f t="shared" si="6"/>
        <v>0</v>
      </c>
      <c r="E11" s="2"/>
      <c r="F11" s="3">
        <f t="shared" si="1"/>
        <v>0</v>
      </c>
      <c r="G11" s="2"/>
      <c r="H11" s="2"/>
      <c r="I11" s="2"/>
      <c r="J11" s="2"/>
      <c r="K11" s="2"/>
      <c r="L11" s="2"/>
      <c r="M11" s="2"/>
      <c r="N11" s="2"/>
      <c r="O11" s="3">
        <f t="shared" si="2"/>
        <v>0</v>
      </c>
      <c r="P11" s="2"/>
      <c r="Q11" s="2"/>
      <c r="R11" s="2"/>
      <c r="S11" s="2"/>
      <c r="T11" s="2"/>
      <c r="U11" s="2"/>
      <c r="V11" s="2"/>
      <c r="W11" s="2"/>
      <c r="X11" s="3">
        <f t="shared" si="3"/>
        <v>0</v>
      </c>
    </row>
    <row r="12" spans="1:24" x14ac:dyDescent="0.2">
      <c r="A12" s="30" t="s">
        <v>34</v>
      </c>
      <c r="B12" s="2"/>
      <c r="C12" s="2"/>
      <c r="D12" s="2">
        <f t="shared" si="6"/>
        <v>0</v>
      </c>
      <c r="E12" s="2"/>
      <c r="F12" s="3">
        <f t="shared" si="1"/>
        <v>0</v>
      </c>
      <c r="G12" s="2"/>
      <c r="H12" s="2"/>
      <c r="I12" s="2"/>
      <c r="J12" s="2"/>
      <c r="K12" s="2"/>
      <c r="L12" s="2"/>
      <c r="M12" s="2"/>
      <c r="N12" s="2"/>
      <c r="O12" s="3">
        <f t="shared" si="2"/>
        <v>0</v>
      </c>
      <c r="P12" s="2"/>
      <c r="Q12" s="2"/>
      <c r="R12" s="2"/>
      <c r="S12" s="2"/>
      <c r="T12" s="2"/>
      <c r="U12" s="2"/>
      <c r="V12" s="2"/>
      <c r="W12" s="2"/>
      <c r="X12" s="3">
        <f t="shared" si="3"/>
        <v>0</v>
      </c>
    </row>
    <row r="13" spans="1:24" x14ac:dyDescent="0.2">
      <c r="A13" s="30" t="s">
        <v>31</v>
      </c>
      <c r="B13" s="2"/>
      <c r="C13" s="2"/>
      <c r="D13" s="2">
        <f t="shared" si="6"/>
        <v>0</v>
      </c>
      <c r="E13" s="2"/>
      <c r="F13" s="3">
        <f t="shared" si="1"/>
        <v>0</v>
      </c>
      <c r="G13" s="2"/>
      <c r="H13" s="2"/>
      <c r="I13" s="2"/>
      <c r="J13" s="2"/>
      <c r="K13" s="2"/>
      <c r="L13" s="2"/>
      <c r="M13" s="2"/>
      <c r="N13" s="2"/>
      <c r="O13" s="3">
        <f t="shared" si="2"/>
        <v>0</v>
      </c>
      <c r="P13" s="2"/>
      <c r="Q13" s="2"/>
      <c r="R13" s="2"/>
      <c r="S13" s="2"/>
      <c r="T13" s="2"/>
      <c r="U13" s="2"/>
      <c r="V13" s="2"/>
      <c r="W13" s="2"/>
      <c r="X13" s="3">
        <f t="shared" si="3"/>
        <v>0</v>
      </c>
    </row>
    <row r="14" spans="1:24" x14ac:dyDescent="0.2">
      <c r="A14" s="30" t="s">
        <v>10</v>
      </c>
      <c r="B14" s="2"/>
      <c r="C14" s="3"/>
      <c r="D14" s="2">
        <f t="shared" si="6"/>
        <v>0</v>
      </c>
      <c r="E14" s="2"/>
      <c r="F14" s="3">
        <f t="shared" si="1"/>
        <v>0</v>
      </c>
      <c r="G14" s="2"/>
      <c r="H14" s="2"/>
      <c r="I14" s="2"/>
      <c r="J14" s="2"/>
      <c r="K14" s="2"/>
      <c r="L14" s="2"/>
      <c r="M14" s="2"/>
      <c r="N14" s="2"/>
      <c r="O14" s="3">
        <f t="shared" si="2"/>
        <v>0</v>
      </c>
      <c r="P14" s="2"/>
      <c r="Q14" s="2"/>
      <c r="R14" s="2"/>
      <c r="S14" s="2"/>
      <c r="T14" s="2"/>
      <c r="U14" s="2"/>
      <c r="V14" s="2"/>
      <c r="W14" s="2"/>
      <c r="X14" s="3">
        <f t="shared" si="3"/>
        <v>0</v>
      </c>
    </row>
    <row r="15" spans="1:24" x14ac:dyDescent="0.2">
      <c r="A15" s="30" t="s">
        <v>11</v>
      </c>
      <c r="B15" s="2"/>
      <c r="C15" s="2"/>
      <c r="D15" s="2">
        <f t="shared" si="6"/>
        <v>0</v>
      </c>
      <c r="E15" s="2"/>
      <c r="F15" s="3">
        <f t="shared" si="1"/>
        <v>0</v>
      </c>
      <c r="G15" s="2"/>
      <c r="H15" s="2"/>
      <c r="I15" s="2"/>
      <c r="J15" s="2"/>
      <c r="K15" s="2"/>
      <c r="L15" s="2"/>
      <c r="M15" s="2"/>
      <c r="N15" s="2"/>
      <c r="O15" s="3">
        <f t="shared" si="2"/>
        <v>0</v>
      </c>
      <c r="P15" s="2"/>
      <c r="Q15" s="2"/>
      <c r="R15" s="2"/>
      <c r="S15" s="2"/>
      <c r="T15" s="2"/>
      <c r="U15" s="2"/>
      <c r="V15" s="2"/>
      <c r="W15" s="2"/>
      <c r="X15" s="3">
        <f t="shared" si="3"/>
        <v>0</v>
      </c>
    </row>
    <row r="16" spans="1:24" x14ac:dyDescent="0.2">
      <c r="A16" s="30" t="s">
        <v>12</v>
      </c>
      <c r="B16" s="2"/>
      <c r="C16" s="2"/>
      <c r="D16" s="2">
        <f t="shared" si="6"/>
        <v>0</v>
      </c>
      <c r="E16" s="2"/>
      <c r="F16" s="3">
        <f t="shared" si="1"/>
        <v>0</v>
      </c>
      <c r="G16" s="2"/>
      <c r="H16" s="2"/>
      <c r="I16" s="2"/>
      <c r="J16" s="2"/>
      <c r="K16" s="2"/>
      <c r="L16" s="2"/>
      <c r="M16" s="2"/>
      <c r="N16" s="2"/>
      <c r="O16" s="3">
        <f t="shared" si="2"/>
        <v>0</v>
      </c>
      <c r="P16" s="2"/>
      <c r="Q16" s="2"/>
      <c r="R16" s="2"/>
      <c r="S16" s="2"/>
      <c r="T16" s="2"/>
      <c r="U16" s="2"/>
      <c r="V16" s="2"/>
      <c r="W16" s="2"/>
      <c r="X16" s="3">
        <f t="shared" si="3"/>
        <v>0</v>
      </c>
    </row>
    <row r="17" spans="1:24" x14ac:dyDescent="0.2">
      <c r="A17" s="30" t="s">
        <v>13</v>
      </c>
      <c r="B17" s="2"/>
      <c r="C17" s="2"/>
      <c r="D17" s="2">
        <f t="shared" si="6"/>
        <v>0</v>
      </c>
      <c r="E17" s="2"/>
      <c r="F17" s="3">
        <f t="shared" si="1"/>
        <v>0</v>
      </c>
      <c r="G17" s="2"/>
      <c r="H17" s="2"/>
      <c r="I17" s="2"/>
      <c r="J17" s="2"/>
      <c r="K17" s="2"/>
      <c r="L17" s="2"/>
      <c r="M17" s="2"/>
      <c r="N17" s="2"/>
      <c r="O17" s="3">
        <f t="shared" si="2"/>
        <v>0</v>
      </c>
      <c r="P17" s="2"/>
      <c r="Q17" s="2"/>
      <c r="R17" s="2"/>
      <c r="S17" s="2"/>
      <c r="T17" s="2"/>
      <c r="U17" s="2"/>
      <c r="V17" s="2"/>
      <c r="W17" s="2"/>
      <c r="X17" s="3">
        <f t="shared" si="3"/>
        <v>0</v>
      </c>
    </row>
    <row r="18" spans="1:24" x14ac:dyDescent="0.2">
      <c r="A18" s="30" t="s">
        <v>24</v>
      </c>
      <c r="B18" s="2"/>
      <c r="C18" s="2"/>
      <c r="D18" s="2">
        <f t="shared" si="6"/>
        <v>0</v>
      </c>
      <c r="E18" s="2"/>
      <c r="F18" s="3">
        <f t="shared" si="1"/>
        <v>0</v>
      </c>
      <c r="G18" s="2"/>
      <c r="H18" s="2"/>
      <c r="I18" s="2"/>
      <c r="J18" s="2"/>
      <c r="K18" s="2"/>
      <c r="L18" s="2"/>
      <c r="M18" s="2"/>
      <c r="N18" s="2"/>
      <c r="O18" s="3">
        <f t="shared" si="2"/>
        <v>0</v>
      </c>
      <c r="P18" s="2"/>
      <c r="Q18" s="2"/>
      <c r="R18" s="2"/>
      <c r="S18" s="2"/>
      <c r="T18" s="2"/>
      <c r="U18" s="2"/>
      <c r="V18" s="2"/>
      <c r="W18" s="2"/>
      <c r="X18" s="3">
        <f t="shared" si="3"/>
        <v>0</v>
      </c>
    </row>
    <row r="19" spans="1:24" x14ac:dyDescent="0.2">
      <c r="A19" s="30" t="s">
        <v>14</v>
      </c>
      <c r="B19" s="2"/>
      <c r="C19" s="2"/>
      <c r="D19" s="2">
        <f t="shared" si="6"/>
        <v>0</v>
      </c>
      <c r="E19" s="2"/>
      <c r="F19" s="3">
        <f t="shared" si="1"/>
        <v>0</v>
      </c>
      <c r="G19" s="2"/>
      <c r="H19" s="2"/>
      <c r="I19" s="2"/>
      <c r="J19" s="2"/>
      <c r="K19" s="2"/>
      <c r="L19" s="2"/>
      <c r="M19" s="2"/>
      <c r="N19" s="2"/>
      <c r="O19" s="3">
        <f t="shared" si="2"/>
        <v>0</v>
      </c>
      <c r="P19" s="2"/>
      <c r="Q19" s="2"/>
      <c r="R19" s="2"/>
      <c r="S19" s="2"/>
      <c r="T19" s="2"/>
      <c r="U19" s="2"/>
      <c r="V19" s="2"/>
      <c r="W19" s="2"/>
      <c r="X19" s="3">
        <f t="shared" si="3"/>
        <v>0</v>
      </c>
    </row>
    <row r="20" spans="1:24" x14ac:dyDescent="0.2">
      <c r="A20" s="30" t="s">
        <v>15</v>
      </c>
      <c r="B20" s="2"/>
      <c r="C20" s="2"/>
      <c r="D20" s="2">
        <f t="shared" si="6"/>
        <v>0</v>
      </c>
      <c r="E20" s="2"/>
      <c r="F20" s="3">
        <f t="shared" si="1"/>
        <v>0</v>
      </c>
      <c r="G20" s="2"/>
      <c r="H20" s="2"/>
      <c r="I20" s="2"/>
      <c r="J20" s="2"/>
      <c r="K20" s="2"/>
      <c r="L20" s="2"/>
      <c r="M20" s="2"/>
      <c r="N20" s="2"/>
      <c r="O20" s="3">
        <f t="shared" si="2"/>
        <v>0</v>
      </c>
      <c r="P20" s="2"/>
      <c r="Q20" s="2"/>
      <c r="R20" s="2"/>
      <c r="S20" s="2"/>
      <c r="T20" s="2"/>
      <c r="U20" s="2"/>
      <c r="V20" s="2"/>
      <c r="W20" s="2"/>
      <c r="X20" s="3">
        <f t="shared" si="3"/>
        <v>0</v>
      </c>
    </row>
    <row r="21" spans="1:24" x14ac:dyDescent="0.2">
      <c r="A21" s="34" t="s">
        <v>61</v>
      </c>
      <c r="B21" s="2"/>
      <c r="C21" s="2"/>
      <c r="D21" s="2">
        <f t="shared" si="6"/>
        <v>0</v>
      </c>
      <c r="E21" s="2"/>
      <c r="F21" s="3">
        <f t="shared" si="1"/>
        <v>0</v>
      </c>
      <c r="G21" s="2"/>
      <c r="H21" s="2"/>
      <c r="I21" s="2"/>
      <c r="J21" s="2"/>
      <c r="K21" s="2"/>
      <c r="L21" s="2"/>
      <c r="M21" s="2"/>
      <c r="N21" s="2"/>
      <c r="O21" s="3">
        <f t="shared" si="2"/>
        <v>0</v>
      </c>
      <c r="P21" s="2"/>
      <c r="Q21" s="2"/>
      <c r="R21" s="2"/>
      <c r="S21" s="2"/>
      <c r="T21" s="2"/>
      <c r="U21" s="2"/>
      <c r="V21" s="2"/>
      <c r="W21" s="2"/>
      <c r="X21" s="3">
        <f t="shared" si="3"/>
        <v>0</v>
      </c>
    </row>
    <row r="22" spans="1:24" x14ac:dyDescent="0.2">
      <c r="A22" s="30" t="s">
        <v>16</v>
      </c>
      <c r="B22" s="2"/>
      <c r="C22" s="2"/>
      <c r="D22" s="2">
        <f t="shared" si="6"/>
        <v>0</v>
      </c>
      <c r="E22" s="2"/>
      <c r="F22" s="3">
        <f t="shared" si="1"/>
        <v>0</v>
      </c>
      <c r="G22" s="2"/>
      <c r="H22" s="2"/>
      <c r="I22" s="2"/>
      <c r="J22" s="2"/>
      <c r="K22" s="2"/>
      <c r="L22" s="2"/>
      <c r="M22" s="2"/>
      <c r="N22" s="2"/>
      <c r="O22" s="3">
        <f t="shared" si="2"/>
        <v>0</v>
      </c>
      <c r="P22" s="2"/>
      <c r="Q22" s="2"/>
      <c r="R22" s="2"/>
      <c r="S22" s="2"/>
      <c r="T22" s="2"/>
      <c r="U22" s="2"/>
      <c r="V22" s="2"/>
      <c r="W22" s="2"/>
      <c r="X22" s="3">
        <f t="shared" si="3"/>
        <v>0</v>
      </c>
    </row>
    <row r="23" spans="1:24" x14ac:dyDescent="0.2">
      <c r="A23" s="30" t="s">
        <v>17</v>
      </c>
      <c r="B23" s="2"/>
      <c r="C23" s="2"/>
      <c r="D23" s="2">
        <f t="shared" ref="D23:D35" si="7">SUM(B23:C23)</f>
        <v>0</v>
      </c>
      <c r="E23" s="2"/>
      <c r="F23" s="3">
        <f t="shared" si="1"/>
        <v>0</v>
      </c>
      <c r="G23" s="2"/>
      <c r="H23" s="2"/>
      <c r="I23" s="2"/>
      <c r="J23" s="2"/>
      <c r="K23" s="2"/>
      <c r="L23" s="2"/>
      <c r="M23" s="2"/>
      <c r="N23" s="2"/>
      <c r="O23" s="3">
        <f t="shared" si="2"/>
        <v>0</v>
      </c>
      <c r="P23" s="2"/>
      <c r="Q23" s="2"/>
      <c r="R23" s="2"/>
      <c r="S23" s="3"/>
      <c r="T23" s="2"/>
      <c r="U23" s="2"/>
      <c r="V23" s="2"/>
      <c r="W23" s="2"/>
      <c r="X23" s="3">
        <f t="shared" si="3"/>
        <v>0</v>
      </c>
    </row>
    <row r="24" spans="1:24" x14ac:dyDescent="0.2">
      <c r="A24" s="30" t="s">
        <v>18</v>
      </c>
      <c r="B24" s="2"/>
      <c r="C24" s="2"/>
      <c r="D24" s="2">
        <f t="shared" si="7"/>
        <v>0</v>
      </c>
      <c r="E24" s="2"/>
      <c r="F24" s="3">
        <f t="shared" si="1"/>
        <v>0</v>
      </c>
      <c r="G24" s="2"/>
      <c r="H24" s="2"/>
      <c r="I24" s="2"/>
      <c r="J24" s="2"/>
      <c r="K24" s="2"/>
      <c r="L24" s="2"/>
      <c r="M24" s="2"/>
      <c r="N24" s="2"/>
      <c r="O24" s="3">
        <f t="shared" si="2"/>
        <v>0</v>
      </c>
      <c r="P24" s="2"/>
      <c r="Q24" s="2"/>
      <c r="R24" s="2"/>
      <c r="S24" s="2"/>
      <c r="T24" s="2"/>
      <c r="U24" s="2"/>
      <c r="V24" s="2"/>
      <c r="W24" s="2"/>
      <c r="X24" s="3">
        <f t="shared" si="3"/>
        <v>0</v>
      </c>
    </row>
    <row r="25" spans="1:24" x14ac:dyDescent="0.2">
      <c r="A25" s="30" t="s">
        <v>27</v>
      </c>
      <c r="B25" s="2"/>
      <c r="C25" s="2"/>
      <c r="D25" s="2">
        <f t="shared" si="7"/>
        <v>0</v>
      </c>
      <c r="E25" s="2"/>
      <c r="F25" s="3">
        <f t="shared" si="1"/>
        <v>0</v>
      </c>
      <c r="G25" s="2"/>
      <c r="H25" s="2"/>
      <c r="I25" s="2"/>
      <c r="J25" s="2"/>
      <c r="K25" s="2"/>
      <c r="L25" s="2"/>
      <c r="M25" s="2"/>
      <c r="N25" s="2"/>
      <c r="O25" s="3">
        <f t="shared" si="2"/>
        <v>0</v>
      </c>
      <c r="P25" s="2"/>
      <c r="Q25" s="2"/>
      <c r="R25" s="2"/>
      <c r="S25" s="2"/>
      <c r="T25" s="2"/>
      <c r="U25" s="2"/>
      <c r="V25" s="2"/>
      <c r="W25" s="2"/>
      <c r="X25" s="3">
        <f t="shared" si="3"/>
        <v>0</v>
      </c>
    </row>
    <row r="26" spans="1:24" x14ac:dyDescent="0.2">
      <c r="A26" s="30" t="s">
        <v>33</v>
      </c>
      <c r="B26" s="2"/>
      <c r="C26" s="2"/>
      <c r="D26" s="2">
        <f t="shared" si="7"/>
        <v>0</v>
      </c>
      <c r="E26" s="2"/>
      <c r="F26" s="3">
        <f t="shared" si="1"/>
        <v>0</v>
      </c>
      <c r="G26" s="2"/>
      <c r="H26" s="2"/>
      <c r="I26" s="2"/>
      <c r="J26" s="2"/>
      <c r="K26" s="2"/>
      <c r="L26" s="2"/>
      <c r="M26" s="2"/>
      <c r="N26" s="2"/>
      <c r="O26" s="3">
        <f t="shared" si="2"/>
        <v>0</v>
      </c>
      <c r="P26" s="2"/>
      <c r="Q26" s="2"/>
      <c r="R26" s="2"/>
      <c r="S26" s="2"/>
      <c r="T26" s="2"/>
      <c r="U26" s="2"/>
      <c r="V26" s="2"/>
      <c r="W26" s="2"/>
      <c r="X26" s="3">
        <f t="shared" si="3"/>
        <v>0</v>
      </c>
    </row>
    <row r="27" spans="1:24" x14ac:dyDescent="0.2">
      <c r="A27" s="30" t="s">
        <v>19</v>
      </c>
      <c r="B27" s="2"/>
      <c r="C27" s="2"/>
      <c r="D27" s="2">
        <f t="shared" si="7"/>
        <v>0</v>
      </c>
      <c r="E27" s="2"/>
      <c r="F27" s="3">
        <f t="shared" si="1"/>
        <v>0</v>
      </c>
      <c r="G27" s="2"/>
      <c r="H27" s="2"/>
      <c r="I27" s="2"/>
      <c r="J27" s="2"/>
      <c r="K27" s="2"/>
      <c r="L27" s="2"/>
      <c r="M27" s="2"/>
      <c r="N27" s="2"/>
      <c r="O27" s="3">
        <f t="shared" si="2"/>
        <v>0</v>
      </c>
      <c r="P27" s="2"/>
      <c r="Q27" s="2"/>
      <c r="R27" s="2"/>
      <c r="S27" s="2"/>
      <c r="T27" s="2"/>
      <c r="U27" s="2"/>
      <c r="V27" s="2"/>
      <c r="W27" s="2"/>
      <c r="X27" s="3">
        <f t="shared" si="3"/>
        <v>0</v>
      </c>
    </row>
    <row r="28" spans="1:24" x14ac:dyDescent="0.2">
      <c r="A28" s="30" t="s">
        <v>20</v>
      </c>
      <c r="B28" s="2"/>
      <c r="C28" s="2"/>
      <c r="D28" s="2">
        <f t="shared" si="7"/>
        <v>0</v>
      </c>
      <c r="E28" s="2"/>
      <c r="F28" s="3">
        <f t="shared" si="1"/>
        <v>0</v>
      </c>
      <c r="G28" s="2"/>
      <c r="H28" s="2"/>
      <c r="I28" s="2"/>
      <c r="J28" s="2"/>
      <c r="K28" s="2"/>
      <c r="L28" s="2"/>
      <c r="M28" s="2"/>
      <c r="N28" s="2"/>
      <c r="O28" s="3">
        <f t="shared" si="2"/>
        <v>0</v>
      </c>
      <c r="P28" s="2"/>
      <c r="Q28" s="2"/>
      <c r="R28" s="2"/>
      <c r="S28" s="2"/>
      <c r="T28" s="2"/>
      <c r="U28" s="2"/>
      <c r="V28" s="2"/>
      <c r="W28" s="2"/>
      <c r="X28" s="3">
        <f t="shared" si="3"/>
        <v>0</v>
      </c>
    </row>
    <row r="29" spans="1:24" x14ac:dyDescent="0.2">
      <c r="A29" s="30" t="s">
        <v>21</v>
      </c>
      <c r="B29" s="2"/>
      <c r="C29" s="2"/>
      <c r="D29" s="2">
        <f t="shared" si="7"/>
        <v>0</v>
      </c>
      <c r="E29" s="2"/>
      <c r="F29" s="3">
        <f t="shared" si="1"/>
        <v>0</v>
      </c>
      <c r="G29" s="2"/>
      <c r="H29" s="2"/>
      <c r="I29" s="2"/>
      <c r="J29" s="2"/>
      <c r="K29" s="2"/>
      <c r="L29" s="2"/>
      <c r="M29" s="2"/>
      <c r="N29" s="2"/>
      <c r="O29" s="3">
        <f t="shared" si="2"/>
        <v>0</v>
      </c>
      <c r="P29" s="2"/>
      <c r="Q29" s="2"/>
      <c r="R29" s="2"/>
      <c r="S29" s="2"/>
      <c r="T29" s="2"/>
      <c r="U29" s="2"/>
      <c r="V29" s="2"/>
      <c r="W29" s="2"/>
      <c r="X29" s="3">
        <f t="shared" si="3"/>
        <v>0</v>
      </c>
    </row>
    <row r="30" spans="1:24" x14ac:dyDescent="0.2">
      <c r="A30" s="30" t="s">
        <v>22</v>
      </c>
      <c r="B30" s="2"/>
      <c r="C30" s="2"/>
      <c r="D30" s="2">
        <f t="shared" si="7"/>
        <v>0</v>
      </c>
      <c r="E30" s="2"/>
      <c r="F30" s="3">
        <f t="shared" si="1"/>
        <v>0</v>
      </c>
      <c r="G30" s="2"/>
      <c r="H30" s="2"/>
      <c r="I30" s="2"/>
      <c r="J30" s="2"/>
      <c r="K30" s="2"/>
      <c r="L30" s="2"/>
      <c r="M30" s="2"/>
      <c r="N30" s="2"/>
      <c r="O30" s="3">
        <f t="shared" si="2"/>
        <v>0</v>
      </c>
      <c r="P30" s="2"/>
      <c r="Q30" s="2"/>
      <c r="R30" s="2"/>
      <c r="S30" s="2"/>
      <c r="T30" s="2"/>
      <c r="U30" s="2"/>
      <c r="V30" s="2"/>
      <c r="W30" s="2"/>
      <c r="X30" s="3">
        <f t="shared" si="3"/>
        <v>0</v>
      </c>
    </row>
    <row r="31" spans="1:24" x14ac:dyDescent="0.2">
      <c r="A31" s="30" t="s">
        <v>23</v>
      </c>
      <c r="B31" s="2"/>
      <c r="C31" s="2"/>
      <c r="D31" s="2">
        <f t="shared" si="7"/>
        <v>0</v>
      </c>
      <c r="E31" s="2"/>
      <c r="F31" s="3">
        <f t="shared" si="1"/>
        <v>0</v>
      </c>
      <c r="G31" s="2"/>
      <c r="H31" s="2"/>
      <c r="I31" s="2"/>
      <c r="J31" s="2"/>
      <c r="K31" s="2"/>
      <c r="L31" s="2"/>
      <c r="M31" s="2"/>
      <c r="N31" s="2"/>
      <c r="O31" s="3">
        <f t="shared" si="2"/>
        <v>0</v>
      </c>
      <c r="P31" s="2"/>
      <c r="Q31" s="2"/>
      <c r="R31" s="2"/>
      <c r="S31" s="5"/>
      <c r="T31" s="2"/>
      <c r="U31" s="2"/>
      <c r="V31" s="2"/>
      <c r="W31" s="2"/>
      <c r="X31" s="3">
        <f t="shared" si="3"/>
        <v>0</v>
      </c>
    </row>
    <row r="32" spans="1:24" x14ac:dyDescent="0.2">
      <c r="A32" s="34"/>
      <c r="B32" s="2"/>
      <c r="C32" s="2"/>
      <c r="D32" s="2">
        <f t="shared" si="7"/>
        <v>0</v>
      </c>
      <c r="E32" s="2"/>
      <c r="F32" s="3">
        <f t="shared" si="1"/>
        <v>0</v>
      </c>
      <c r="G32" s="2"/>
      <c r="H32" s="2"/>
      <c r="I32" s="2"/>
      <c r="J32" s="2"/>
      <c r="K32" s="2"/>
      <c r="L32" s="2"/>
      <c r="M32" s="2"/>
      <c r="N32" s="2"/>
      <c r="O32" s="3">
        <f t="shared" si="2"/>
        <v>0</v>
      </c>
      <c r="P32" s="2"/>
      <c r="Q32" s="2"/>
      <c r="R32" s="2"/>
      <c r="S32" s="2"/>
      <c r="T32" s="2"/>
      <c r="U32" s="2"/>
      <c r="V32" s="2"/>
      <c r="W32" s="2"/>
      <c r="X32" s="3">
        <f t="shared" si="3"/>
        <v>0</v>
      </c>
    </row>
    <row r="33" spans="1:24" x14ac:dyDescent="0.2">
      <c r="A33" s="34"/>
      <c r="B33" s="2"/>
      <c r="C33" s="2"/>
      <c r="D33" s="2">
        <f t="shared" si="7"/>
        <v>0</v>
      </c>
      <c r="E33" s="2"/>
      <c r="F33" s="3">
        <f t="shared" si="1"/>
        <v>0</v>
      </c>
      <c r="G33" s="2"/>
      <c r="H33" s="2"/>
      <c r="I33" s="2"/>
      <c r="J33" s="2"/>
      <c r="K33" s="2"/>
      <c r="L33" s="2"/>
      <c r="M33" s="2"/>
      <c r="N33" s="2"/>
      <c r="O33" s="3">
        <f t="shared" si="2"/>
        <v>0</v>
      </c>
      <c r="P33" s="2"/>
      <c r="Q33" s="2"/>
      <c r="R33" s="2"/>
      <c r="S33" s="2"/>
      <c r="T33" s="2"/>
      <c r="U33" s="2"/>
      <c r="V33" s="2"/>
      <c r="W33" s="2"/>
      <c r="X33" s="3">
        <f t="shared" si="3"/>
        <v>0</v>
      </c>
    </row>
    <row r="34" spans="1:24" x14ac:dyDescent="0.2">
      <c r="A34" s="34"/>
      <c r="B34" s="2"/>
      <c r="C34" s="2"/>
      <c r="D34" s="2">
        <f t="shared" si="7"/>
        <v>0</v>
      </c>
      <c r="E34" s="2"/>
      <c r="F34" s="3">
        <f t="shared" si="1"/>
        <v>0</v>
      </c>
      <c r="G34" s="2"/>
      <c r="H34" s="2"/>
      <c r="I34" s="2"/>
      <c r="J34" s="2"/>
      <c r="K34" s="2"/>
      <c r="L34" s="2"/>
      <c r="M34" s="2"/>
      <c r="N34" s="2"/>
      <c r="O34" s="3">
        <f t="shared" si="2"/>
        <v>0</v>
      </c>
      <c r="P34" s="2"/>
      <c r="Q34" s="2"/>
      <c r="R34" s="2"/>
      <c r="S34" s="2"/>
      <c r="T34" s="2"/>
      <c r="U34" s="2"/>
      <c r="V34" s="2"/>
      <c r="W34" s="2"/>
      <c r="X34" s="3">
        <f t="shared" si="3"/>
        <v>0</v>
      </c>
    </row>
    <row r="35" spans="1:24" x14ac:dyDescent="0.2">
      <c r="A35" s="35"/>
      <c r="B35" s="2"/>
      <c r="C35" s="2"/>
      <c r="D35" s="2">
        <f t="shared" si="7"/>
        <v>0</v>
      </c>
      <c r="E35" s="2"/>
      <c r="F35" s="3">
        <f t="shared" si="1"/>
        <v>0</v>
      </c>
      <c r="G35" s="2"/>
      <c r="H35" s="2"/>
      <c r="I35" s="2"/>
      <c r="J35" s="2"/>
      <c r="K35" s="2"/>
      <c r="L35" s="2"/>
      <c r="M35" s="2"/>
      <c r="N35" s="2"/>
      <c r="O35" s="3">
        <f t="shared" si="2"/>
        <v>0</v>
      </c>
      <c r="P35" s="2"/>
      <c r="Q35" s="2"/>
      <c r="R35" s="2"/>
      <c r="S35" s="2"/>
      <c r="T35" s="2"/>
      <c r="U35" s="2"/>
      <c r="V35" s="2"/>
      <c r="W35" s="2"/>
      <c r="X35" s="3">
        <f t="shared" si="3"/>
        <v>0</v>
      </c>
    </row>
    <row r="36" spans="1:24" x14ac:dyDescent="0.2">
      <c r="A36" s="34" t="s">
        <v>6</v>
      </c>
      <c r="B36" s="3">
        <f t="shared" ref="B36:H36" si="8">SUM(B9:B35)</f>
        <v>0</v>
      </c>
      <c r="C36" s="3">
        <f t="shared" si="8"/>
        <v>0</v>
      </c>
      <c r="D36" s="3">
        <f t="shared" si="8"/>
        <v>0</v>
      </c>
      <c r="E36" s="2">
        <f t="shared" si="8"/>
        <v>0</v>
      </c>
      <c r="F36" s="3">
        <f t="shared" si="1"/>
        <v>0</v>
      </c>
      <c r="G36" s="2">
        <f t="shared" si="8"/>
        <v>0</v>
      </c>
      <c r="H36" s="2">
        <f t="shared" si="8"/>
        <v>0</v>
      </c>
      <c r="I36" s="2">
        <f t="shared" ref="I36:O36" si="9">SUM(I9:I35)</f>
        <v>0</v>
      </c>
      <c r="J36" s="2">
        <f t="shared" si="9"/>
        <v>0</v>
      </c>
      <c r="K36" s="2">
        <f t="shared" si="9"/>
        <v>0</v>
      </c>
      <c r="L36" s="2">
        <f t="shared" si="9"/>
        <v>0</v>
      </c>
      <c r="M36" s="2">
        <f t="shared" si="9"/>
        <v>0</v>
      </c>
      <c r="N36" s="2">
        <f t="shared" si="9"/>
        <v>0</v>
      </c>
      <c r="O36" s="2">
        <f t="shared" si="9"/>
        <v>0</v>
      </c>
      <c r="P36" s="2">
        <f>SUM(P10:P35)</f>
        <v>0</v>
      </c>
      <c r="Q36" s="2">
        <f>SUM(Q10:Q35)</f>
        <v>0</v>
      </c>
      <c r="R36" s="2">
        <f>SUM(R9:R35)</f>
        <v>0</v>
      </c>
      <c r="S36" s="3">
        <f>SUM(S9:S35)</f>
        <v>0</v>
      </c>
      <c r="T36" s="3">
        <f>SUM(T10:T35)</f>
        <v>0</v>
      </c>
      <c r="U36" s="3">
        <f>SUM(U10:U35)</f>
        <v>0</v>
      </c>
      <c r="V36" s="3">
        <f>SUM(V9:V35)</f>
        <v>0</v>
      </c>
      <c r="W36" s="2"/>
      <c r="X36" s="3">
        <f t="shared" si="3"/>
        <v>0</v>
      </c>
    </row>
    <row r="37" spans="1:24" x14ac:dyDescent="0.2">
      <c r="A37" s="34" t="s">
        <v>25</v>
      </c>
      <c r="B37" s="3">
        <f>SUM(B36,B8)</f>
        <v>0</v>
      </c>
      <c r="C37" s="3">
        <f>SUM(C36,C8)</f>
        <v>0</v>
      </c>
      <c r="D37" s="3">
        <f>D8+D36</f>
        <v>0</v>
      </c>
      <c r="E37" s="7">
        <f>E8+E36</f>
        <v>0</v>
      </c>
      <c r="F37" s="3">
        <f>G37+H37+I37+N37+O37+U37</f>
        <v>0</v>
      </c>
      <c r="G37" s="2">
        <f t="shared" ref="G37:N37" si="10">G8+G36</f>
        <v>0</v>
      </c>
      <c r="H37" s="2">
        <f t="shared" si="10"/>
        <v>0</v>
      </c>
      <c r="I37" s="2">
        <f t="shared" si="10"/>
        <v>0</v>
      </c>
      <c r="J37" s="2">
        <f t="shared" si="10"/>
        <v>0</v>
      </c>
      <c r="K37" s="2">
        <f t="shared" si="10"/>
        <v>0</v>
      </c>
      <c r="L37" s="2">
        <f t="shared" si="10"/>
        <v>0</v>
      </c>
      <c r="M37" s="2">
        <f t="shared" si="10"/>
        <v>0</v>
      </c>
      <c r="N37" s="2">
        <f t="shared" si="10"/>
        <v>0</v>
      </c>
      <c r="O37" s="3">
        <f>P37+Q37+R37+S37+T37</f>
        <v>0</v>
      </c>
      <c r="P37" s="2">
        <f t="shared" ref="P37:U37" si="11">P8+P36</f>
        <v>0</v>
      </c>
      <c r="Q37" s="2">
        <f t="shared" si="11"/>
        <v>0</v>
      </c>
      <c r="R37" s="2">
        <f t="shared" si="11"/>
        <v>0</v>
      </c>
      <c r="S37" s="3">
        <f t="shared" si="11"/>
        <v>0</v>
      </c>
      <c r="T37" s="3">
        <f t="shared" si="11"/>
        <v>0</v>
      </c>
      <c r="U37" s="3">
        <f t="shared" si="11"/>
        <v>0</v>
      </c>
      <c r="V37" s="3">
        <f>SUM(V36,V8)</f>
        <v>0</v>
      </c>
      <c r="W37" s="2"/>
      <c r="X37" s="3">
        <f>D37+E37+F37+U37+V37</f>
        <v>0</v>
      </c>
    </row>
    <row r="38" spans="1:24" x14ac:dyDescent="0.2">
      <c r="A38" s="29" t="s">
        <v>49</v>
      </c>
      <c r="B38" s="2">
        <v>2111</v>
      </c>
      <c r="C38" s="2">
        <v>2111</v>
      </c>
      <c r="D38" s="2">
        <v>2110</v>
      </c>
      <c r="E38" s="2">
        <v>2120</v>
      </c>
      <c r="F38" s="2">
        <v>2200</v>
      </c>
      <c r="G38" s="2">
        <v>2210</v>
      </c>
      <c r="H38" s="2">
        <v>2230</v>
      </c>
      <c r="I38" s="2">
        <v>2240</v>
      </c>
      <c r="J38" s="2">
        <v>2800</v>
      </c>
      <c r="K38" s="2"/>
      <c r="L38" s="2"/>
      <c r="M38" s="2"/>
      <c r="N38" s="2">
        <v>2250</v>
      </c>
      <c r="O38" s="2">
        <v>2270</v>
      </c>
      <c r="P38" s="2">
        <v>2271</v>
      </c>
      <c r="Q38" s="2">
        <v>2272</v>
      </c>
      <c r="R38" s="2">
        <v>2273</v>
      </c>
      <c r="S38" s="2">
        <v>2274</v>
      </c>
      <c r="T38" s="2">
        <v>2275</v>
      </c>
      <c r="U38" s="2">
        <v>2282</v>
      </c>
      <c r="V38" s="1">
        <v>2730</v>
      </c>
      <c r="W38" s="2"/>
      <c r="X38" s="3"/>
    </row>
    <row r="39" spans="1:24" x14ac:dyDescent="0.2">
      <c r="I39" s="19"/>
    </row>
  </sheetData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opLeftCell="A18" zoomScaleNormal="100" workbookViewId="0">
      <selection activeCell="A21" sqref="A21"/>
    </sheetView>
  </sheetViews>
  <sheetFormatPr defaultRowHeight="12.75" x14ac:dyDescent="0.2"/>
  <cols>
    <col min="1" max="1" width="18.140625" customWidth="1"/>
    <col min="2" max="2" width="10.5703125" customWidth="1"/>
    <col min="3" max="3" width="9.5703125" customWidth="1"/>
    <col min="4" max="4" width="10.7109375" customWidth="1"/>
    <col min="5" max="5" width="10.28515625" customWidth="1"/>
    <col min="6" max="6" width="10.42578125" customWidth="1"/>
    <col min="7" max="7" width="8.28515625" customWidth="1"/>
    <col min="8" max="8" width="7.5703125" customWidth="1"/>
    <col min="9" max="9" width="8.28515625" customWidth="1"/>
    <col min="10" max="10" width="7.5703125" customWidth="1"/>
    <col min="11" max="11" width="3.42578125" customWidth="1"/>
    <col min="12" max="12" width="8" customWidth="1"/>
    <col min="13" max="13" width="2.42578125" customWidth="1"/>
    <col min="14" max="14" width="7.5703125" customWidth="1"/>
    <col min="15" max="15" width="9.7109375" customWidth="1"/>
    <col min="16" max="16" width="9.5703125" customWidth="1"/>
    <col min="17" max="17" width="8.140625" customWidth="1"/>
    <col min="19" max="19" width="9.85546875" customWidth="1"/>
    <col min="20" max="20" width="6.5703125" customWidth="1"/>
    <col min="21" max="21" width="4.28515625" customWidth="1"/>
    <col min="22" max="22" width="8.42578125" customWidth="1"/>
    <col min="23" max="23" width="2.140625" customWidth="1"/>
    <col min="24" max="24" width="16" customWidth="1"/>
  </cols>
  <sheetData>
    <row r="1" spans="1:24" x14ac:dyDescent="0.2">
      <c r="A1" s="34" t="s">
        <v>0</v>
      </c>
      <c r="B1" s="2">
        <f>SUM('за 6міс.18 р.'!B1+'липень 18 р.'!B1)</f>
        <v>0</v>
      </c>
      <c r="C1" s="2">
        <f>SUM('за 6міс.18 р.'!C1+'липень 18 р.'!C1)</f>
        <v>0</v>
      </c>
      <c r="D1" s="2">
        <f>SUM('за 6міс.18 р.'!D1+'липень 18 р.'!D1)</f>
        <v>0</v>
      </c>
      <c r="E1" s="2">
        <f>SUM('за 6міс.18 р.'!E1+'липень 18 р.'!E1)</f>
        <v>0</v>
      </c>
      <c r="F1" s="2">
        <f>SUM('за 6міс.18 р.'!F1+'липень 18 р.'!F1)</f>
        <v>-152419.98000000001</v>
      </c>
      <c r="G1" s="2">
        <f>SUM('за 6міс.18 р.'!G1+'липень 18 р.'!G1)</f>
        <v>-158338</v>
      </c>
      <c r="H1" s="2">
        <f>SUM('за 6міс.18 р.'!H1+'липень 18 р.'!H1)</f>
        <v>5918.02</v>
      </c>
      <c r="I1" s="2">
        <f>SUM('за 6міс.18 р.'!I1+'липень 18 р.'!I1)</f>
        <v>0</v>
      </c>
      <c r="J1" s="2">
        <f>SUM('за 6міс.18 р.'!J1+'липень 18 р.'!J1)</f>
        <v>0</v>
      </c>
      <c r="K1" s="2">
        <f>SUM('за 6міс.18 р.'!K1+'липень 18 р.'!K1)</f>
        <v>0</v>
      </c>
      <c r="L1" s="2">
        <f>SUM('за 6міс.18 р.'!L1+'липень 18 р.'!L1)</f>
        <v>0</v>
      </c>
      <c r="M1" s="2">
        <f>SUM('за 6міс.18 р.'!M1+'липень 18 р.'!M1)</f>
        <v>0</v>
      </c>
      <c r="N1" s="2">
        <f>SUM('за 6міс.18 р.'!N1+'липень 18 р.'!N1)</f>
        <v>0</v>
      </c>
      <c r="O1" s="2">
        <f>SUM('за 6міс.18 р.'!O1+'липень 18 р.'!O1)</f>
        <v>0</v>
      </c>
      <c r="P1" s="2">
        <f>SUM('за 6міс.18 р.'!P1+'липень 18 р.'!P1)</f>
        <v>0</v>
      </c>
      <c r="Q1" s="2">
        <f>SUM('за 6міс.18 р.'!Q1+'липень 18 р.'!Q1)</f>
        <v>0</v>
      </c>
      <c r="R1" s="2">
        <f>SUM('за 6міс.18 р.'!R1+'липень 18 р.'!R1)</f>
        <v>0</v>
      </c>
      <c r="S1" s="2">
        <f>SUM('за 6міс.18 р.'!S1+'липень 18 р.'!S1)</f>
        <v>0</v>
      </c>
      <c r="T1" s="2">
        <f>SUM('за 6міс.18 р.'!T1+'липень 18 р.'!T1)</f>
        <v>0</v>
      </c>
      <c r="U1" s="2">
        <f>SUM('за 6міс.18 р.'!U1+'липень 18 р.'!U1)</f>
        <v>0</v>
      </c>
      <c r="V1" s="2">
        <f>SUM('за 6міс.18 р.'!V1+'липень 18 р.'!V1)</f>
        <v>0</v>
      </c>
      <c r="W1" s="2">
        <f>SUM('за 6міс.18 р.'!W1+'липень 18 р.'!W1)</f>
        <v>0</v>
      </c>
      <c r="X1" s="2">
        <f>SUM('за 6міс.18 р.'!X1+'липень 18 р.'!X1)</f>
        <v>-152419.98000000001</v>
      </c>
    </row>
    <row r="2" spans="1:24" x14ac:dyDescent="0.2">
      <c r="A2" s="34" t="s">
        <v>1</v>
      </c>
      <c r="B2" s="2">
        <f>SUM('за 6міс.18 р.'!B2+'липень 18 р.'!B2)</f>
        <v>0</v>
      </c>
      <c r="C2" s="2">
        <f>SUM('за 6міс.18 р.'!C2+'липень 18 р.'!C2)</f>
        <v>0</v>
      </c>
      <c r="D2" s="2">
        <f>SUM('за 6міс.18 р.'!D2+'липень 18 р.'!D2)</f>
        <v>0</v>
      </c>
      <c r="E2" s="2">
        <f>SUM('за 6міс.18 р.'!E2+'липень 18 р.'!E2)</f>
        <v>0</v>
      </c>
      <c r="F2" s="2">
        <f>SUM('за 6міс.18 р.'!F2+'липень 18 р.'!F2)</f>
        <v>0</v>
      </c>
      <c r="G2" s="2">
        <f>SUM('за 6міс.18 р.'!G2+'липень 18 р.'!G2)</f>
        <v>0</v>
      </c>
      <c r="H2" s="2">
        <f>SUM('за 6міс.18 р.'!H2+'липень 18 р.'!H2)</f>
        <v>0</v>
      </c>
      <c r="I2" s="2">
        <f>SUM('за 6міс.18 р.'!I2+'липень 18 р.'!I2)</f>
        <v>0</v>
      </c>
      <c r="J2" s="2">
        <f>SUM('за 6міс.18 р.'!J2+'липень 18 р.'!J2)</f>
        <v>0</v>
      </c>
      <c r="K2" s="2">
        <f>SUM('за 6міс.18 р.'!K2+'липень 18 р.'!K2)</f>
        <v>0</v>
      </c>
      <c r="L2" s="2">
        <f>SUM('за 6міс.18 р.'!L2+'липень 18 р.'!L2)</f>
        <v>0</v>
      </c>
      <c r="M2" s="2">
        <f>SUM('за 6міс.18 р.'!M2+'липень 18 р.'!M2)</f>
        <v>0</v>
      </c>
      <c r="N2" s="2">
        <f>SUM('за 6міс.18 р.'!N2+'липень 18 р.'!N2)</f>
        <v>0</v>
      </c>
      <c r="O2" s="2">
        <f>SUM('за 6міс.18 р.'!O2+'липень 18 р.'!O2)</f>
        <v>0</v>
      </c>
      <c r="P2" s="2">
        <f>SUM('за 6міс.18 р.'!P2+'липень 18 р.'!P2)</f>
        <v>0</v>
      </c>
      <c r="Q2" s="2">
        <f>SUM('за 6міс.18 р.'!Q2+'липень 18 р.'!Q2)</f>
        <v>0</v>
      </c>
      <c r="R2" s="2">
        <f>SUM('за 6міс.18 р.'!R2+'липень 18 р.'!R2)</f>
        <v>0</v>
      </c>
      <c r="S2" s="2">
        <f>SUM('за 6міс.18 р.'!S2+'липень 18 р.'!S2)</f>
        <v>0</v>
      </c>
      <c r="T2" s="2">
        <f>SUM('за 6міс.18 р.'!T2+'липень 18 р.'!T2)</f>
        <v>0</v>
      </c>
      <c r="U2" s="2">
        <f>SUM('за 6міс.18 р.'!U2+'липень 18 р.'!U2)</f>
        <v>0</v>
      </c>
      <c r="V2" s="2">
        <f>SUM('за 6міс.18 р.'!V2+'липень 18 р.'!V2)</f>
        <v>0</v>
      </c>
      <c r="W2" s="2">
        <f>SUM('за 6міс.18 р.'!W2+'липень 18 р.'!W2)</f>
        <v>0</v>
      </c>
      <c r="X2" s="2">
        <f>SUM('за 6міс.18 р.'!X2+'липень 18 р.'!X2)</f>
        <v>0</v>
      </c>
    </row>
    <row r="3" spans="1:24" x14ac:dyDescent="0.2">
      <c r="A3" s="34" t="s">
        <v>2</v>
      </c>
      <c r="B3" s="2">
        <f>SUM('за 6міс.18 р.'!B3+'липень 18 р.'!B3)</f>
        <v>0</v>
      </c>
      <c r="C3" s="2">
        <f>SUM('за 6міс.18 р.'!C3+'липень 18 р.'!C3)</f>
        <v>0</v>
      </c>
      <c r="D3" s="2">
        <f>SUM('за 6міс.18 р.'!D3+'липень 18 р.'!D3)</f>
        <v>0</v>
      </c>
      <c r="E3" s="2">
        <f>SUM('за 6міс.18 р.'!E3+'липень 18 р.'!E3)</f>
        <v>0</v>
      </c>
      <c r="F3" s="2">
        <f>SUM('за 6міс.18 р.'!F3+'липень 18 р.'!F3)</f>
        <v>-69257.16</v>
      </c>
      <c r="G3" s="2">
        <f>SUM('за 6міс.18 р.'!G3+'липень 18 р.'!G3)</f>
        <v>-68014</v>
      </c>
      <c r="H3" s="2">
        <f>SUM('за 6міс.18 р.'!H3+'липень 18 р.'!H3)</f>
        <v>308.61</v>
      </c>
      <c r="I3" s="2">
        <f>SUM('за 6міс.18 р.'!I3+'липень 18 р.'!I3)</f>
        <v>0</v>
      </c>
      <c r="J3" s="2">
        <f>SUM('за 6міс.18 р.'!J3+'липень 18 р.'!J3)</f>
        <v>0</v>
      </c>
      <c r="K3" s="2">
        <f>SUM('за 6міс.18 р.'!K3+'липень 18 р.'!K3)</f>
        <v>0</v>
      </c>
      <c r="L3" s="2">
        <f>SUM('за 6міс.18 р.'!L3+'липень 18 р.'!L3)</f>
        <v>0</v>
      </c>
      <c r="M3" s="2">
        <f>SUM('за 6міс.18 р.'!M3+'липень 18 р.'!M3)</f>
        <v>0</v>
      </c>
      <c r="N3" s="2">
        <f>SUM('за 6міс.18 р.'!N3+'липень 18 р.'!N3)</f>
        <v>0</v>
      </c>
      <c r="O3" s="2">
        <f>SUM('за 6міс.18 р.'!O3+'липень 18 р.'!O3)</f>
        <v>-1551.77</v>
      </c>
      <c r="P3" s="2">
        <f>SUM('за 6міс.18 р.'!P3+'липень 18 р.'!P3)</f>
        <v>0</v>
      </c>
      <c r="Q3" s="2">
        <f>SUM('за 6міс.18 р.'!Q3+'липень 18 р.'!Q3)</f>
        <v>0</v>
      </c>
      <c r="R3" s="2">
        <f>SUM('за 6міс.18 р.'!R3+'липень 18 р.'!R3)</f>
        <v>-1551.77</v>
      </c>
      <c r="S3" s="2">
        <f>SUM('за 6міс.18 р.'!S3+'липень 18 р.'!S3)</f>
        <v>0</v>
      </c>
      <c r="T3" s="2">
        <f>SUM('за 6міс.18 р.'!T3+'липень 18 р.'!T3)</f>
        <v>0</v>
      </c>
      <c r="U3" s="2">
        <f>SUM('за 6міс.18 р.'!U3+'липень 18 р.'!U3)</f>
        <v>0</v>
      </c>
      <c r="V3" s="2">
        <f>SUM('за 6міс.18 р.'!V3+'липень 18 р.'!V3)</f>
        <v>0</v>
      </c>
      <c r="W3" s="2">
        <f>SUM('за 6міс.18 р.'!W3+'липень 18 р.'!W3)</f>
        <v>0</v>
      </c>
      <c r="X3" s="2">
        <f>SUM('за 6міс.18 р.'!X3+'липень 18 р.'!X3)</f>
        <v>-69257.16</v>
      </c>
    </row>
    <row r="4" spans="1:24" x14ac:dyDescent="0.2">
      <c r="A4" s="34" t="s">
        <v>3</v>
      </c>
      <c r="B4" s="2">
        <f>SUM('за 6міс.18 р.'!B4+'липень 18 р.'!B4)</f>
        <v>0</v>
      </c>
      <c r="C4" s="2">
        <f>SUM('за 6міс.18 р.'!C4+'липень 18 р.'!C4)</f>
        <v>0</v>
      </c>
      <c r="D4" s="2">
        <f>SUM('за 6міс.18 р.'!D4+'липень 18 р.'!D4)</f>
        <v>0</v>
      </c>
      <c r="E4" s="2">
        <f>SUM('за 6міс.18 р.'!E4+'липень 18 р.'!E4)</f>
        <v>0</v>
      </c>
      <c r="F4" s="2">
        <f>SUM('за 6міс.18 р.'!F4+'липень 18 р.'!F4)</f>
        <v>-56162.77</v>
      </c>
      <c r="G4" s="2">
        <f>SUM('за 6міс.18 р.'!G4+'липень 18 р.'!G4)</f>
        <v>-55247</v>
      </c>
      <c r="H4" s="2">
        <f>SUM('за 6міс.18 р.'!H4+'липень 18 р.'!H4)</f>
        <v>635.97</v>
      </c>
      <c r="I4" s="2">
        <f>SUM('за 6міс.18 р.'!I4+'липень 18 р.'!I4)</f>
        <v>0</v>
      </c>
      <c r="J4" s="2">
        <f>SUM('за 6міс.18 р.'!J4+'липень 18 р.'!J4)</f>
        <v>0</v>
      </c>
      <c r="K4" s="2">
        <f>SUM('за 6міс.18 р.'!K4+'липень 18 р.'!K4)</f>
        <v>0</v>
      </c>
      <c r="L4" s="2">
        <f>SUM('за 6міс.18 р.'!L4+'липень 18 р.'!L4)</f>
        <v>0</v>
      </c>
      <c r="M4" s="2">
        <f>SUM('за 6міс.18 р.'!M4+'липень 18 р.'!M4)</f>
        <v>0</v>
      </c>
      <c r="N4" s="2">
        <f>SUM('за 6міс.18 р.'!N4+'липень 18 р.'!N4)</f>
        <v>0</v>
      </c>
      <c r="O4" s="2">
        <f>SUM('за 6міс.18 р.'!O4+'липень 18 р.'!O4)</f>
        <v>-1551.74</v>
      </c>
      <c r="P4" s="2">
        <f>SUM('за 6міс.18 р.'!P4+'липень 18 р.'!P4)</f>
        <v>0</v>
      </c>
      <c r="Q4" s="2">
        <f>SUM('за 6міс.18 р.'!Q4+'липень 18 р.'!Q4)</f>
        <v>0</v>
      </c>
      <c r="R4" s="2">
        <f>SUM('за 6міс.18 р.'!R4+'липень 18 р.'!R4)</f>
        <v>-1551.74</v>
      </c>
      <c r="S4" s="2">
        <f>SUM('за 6міс.18 р.'!S4+'липень 18 р.'!S4)</f>
        <v>0</v>
      </c>
      <c r="T4" s="2">
        <f>SUM('за 6міс.18 р.'!T4+'липень 18 р.'!T4)</f>
        <v>0</v>
      </c>
      <c r="U4" s="2">
        <f>SUM('за 6міс.18 р.'!U4+'липень 18 р.'!U4)</f>
        <v>0</v>
      </c>
      <c r="V4" s="2">
        <f>SUM('за 6міс.18 р.'!V4+'липень 18 р.'!V4)</f>
        <v>0</v>
      </c>
      <c r="W4" s="2">
        <f>SUM('за 6міс.18 р.'!W4+'липень 18 р.'!W4)</f>
        <v>0</v>
      </c>
      <c r="X4" s="2">
        <f>SUM('за 6міс.18 р.'!X4+'липень 18 р.'!X4)</f>
        <v>-56162.77</v>
      </c>
    </row>
    <row r="5" spans="1:24" x14ac:dyDescent="0.2">
      <c r="A5" s="34" t="s">
        <v>4</v>
      </c>
      <c r="B5" s="2">
        <f>SUM('за 6міс.18 р.'!B5+'липень 18 р.'!B5)</f>
        <v>2810915.99</v>
      </c>
      <c r="C5" s="2">
        <f>SUM('за 6міс.18 р.'!C5+'липень 18 р.'!C5)</f>
        <v>437013.30999999994</v>
      </c>
      <c r="D5" s="2">
        <f>SUM('за 6міс.18 р.'!D5+'липень 18 р.'!D5)</f>
        <v>3249157.83</v>
      </c>
      <c r="E5" s="2">
        <f>SUM('за 6міс.18 р.'!E5+'липень 18 р.'!E5)</f>
        <v>720732.34000000008</v>
      </c>
      <c r="F5" s="2">
        <f>SUM('за 6міс.18 р.'!F5+'липень 18 р.'!F5)</f>
        <v>943853.63000000012</v>
      </c>
      <c r="G5" s="2">
        <f>SUM('за 6міс.18 р.'!G5+'липень 18 р.'!G5)</f>
        <v>14167.320000000002</v>
      </c>
      <c r="H5" s="2">
        <f>SUM('за 6міс.18 р.'!H5+'липень 18 р.'!H5)</f>
        <v>173020.15000000002</v>
      </c>
      <c r="I5" s="2">
        <f>SUM('за 6міс.18 р.'!I5+'липень 18 р.'!I5)</f>
        <v>6411.74</v>
      </c>
      <c r="J5" s="2">
        <f>SUM('за 6міс.18 р.'!J5+'липень 18 р.'!J5)</f>
        <v>0</v>
      </c>
      <c r="K5" s="2">
        <f>SUM('за 6міс.18 р.'!K5+'липень 18 р.'!K5)</f>
        <v>0</v>
      </c>
      <c r="L5" s="2">
        <f>SUM('за 6міс.18 р.'!L5+'липень 18 р.'!L5)</f>
        <v>0</v>
      </c>
      <c r="M5" s="2">
        <f>SUM('за 6міс.18 р.'!M5+'липень 18 р.'!M5)</f>
        <v>0</v>
      </c>
      <c r="N5" s="2">
        <f>SUM('за 6міс.18 р.'!N5+'липень 18 р.'!N5)</f>
        <v>9531.4599999999991</v>
      </c>
      <c r="O5" s="2">
        <f>SUM('за 6міс.18 р.'!O5+'липень 18 р.'!O5)</f>
        <v>740218.46000000008</v>
      </c>
      <c r="P5" s="2">
        <f>SUM('за 6міс.18 р.'!P5+'липень 18 р.'!P5)</f>
        <v>612189</v>
      </c>
      <c r="Q5" s="2">
        <f>SUM('за 6міс.18 р.'!Q5+'липень 18 р.'!Q5)</f>
        <v>12675.12</v>
      </c>
      <c r="R5" s="2">
        <f>SUM('за 6міс.18 р.'!R5+'липень 18 р.'!R5)</f>
        <v>115354.34000000001</v>
      </c>
      <c r="S5" s="2">
        <f>SUM('за 6міс.18 р.'!S5+'липень 18 р.'!S5)</f>
        <v>0</v>
      </c>
      <c r="T5" s="2">
        <f>SUM('за 6міс.18 р.'!T5+'липень 18 р.'!T5)</f>
        <v>0</v>
      </c>
      <c r="U5" s="2">
        <f>SUM('за 6міс.18 р.'!U5+'липень 18 р.'!U5)</f>
        <v>504.5</v>
      </c>
      <c r="V5" s="2">
        <f>SUM('за 6міс.18 р.'!V5+'липень 18 р.'!V5)</f>
        <v>0</v>
      </c>
      <c r="W5" s="2">
        <f>SUM('за 6міс.18 р.'!W5+'липень 18 р.'!W5)</f>
        <v>0</v>
      </c>
      <c r="X5" s="2">
        <f>SUM('за 6міс.18 р.'!X5+'липень 18 р.'!X5)</f>
        <v>4914164.34</v>
      </c>
    </row>
    <row r="6" spans="1:24" x14ac:dyDescent="0.2">
      <c r="A6" s="34" t="s">
        <v>5</v>
      </c>
      <c r="B6" s="2">
        <f>SUM('за 6міс.18 р.'!B6+'липень 18 р.'!B6)</f>
        <v>1588682.6600000001</v>
      </c>
      <c r="C6" s="2">
        <f>SUM('за 6міс.18 р.'!C6+'липень 18 р.'!C6)</f>
        <v>503234.87999999995</v>
      </c>
      <c r="D6" s="2">
        <f>SUM('за 6міс.18 р.'!D6+'липень 18 р.'!D6)</f>
        <v>2091917.54</v>
      </c>
      <c r="E6" s="2">
        <f>SUM('за 6міс.18 р.'!E6+'липень 18 р.'!E6)</f>
        <v>463191.83</v>
      </c>
      <c r="F6" s="2">
        <f>SUM('за 6міс.18 р.'!F6+'липень 18 р.'!F6)</f>
        <v>760038.52</v>
      </c>
      <c r="G6" s="2">
        <f>SUM('за 6міс.18 р.'!G6+'липень 18 р.'!G6)</f>
        <v>13860.070000000002</v>
      </c>
      <c r="H6" s="2">
        <f>SUM('за 6міс.18 р.'!H6+'липень 18 р.'!H6)</f>
        <v>88963.75</v>
      </c>
      <c r="I6" s="2">
        <f>SUM('за 6міс.18 р.'!I6+'липень 18 р.'!I6)</f>
        <v>210769.4</v>
      </c>
      <c r="J6" s="2">
        <f>SUM('за 6міс.18 р.'!J6+'липень 18 р.'!J6)</f>
        <v>0</v>
      </c>
      <c r="K6" s="2">
        <f>SUM('за 6міс.18 р.'!K6+'липень 18 р.'!K6)</f>
        <v>0</v>
      </c>
      <c r="L6" s="2">
        <f>SUM('за 6міс.18 р.'!L6+'липень 18 р.'!L6)</f>
        <v>0</v>
      </c>
      <c r="M6" s="2">
        <f>SUM('за 6міс.18 р.'!M6+'липень 18 р.'!M6)</f>
        <v>0</v>
      </c>
      <c r="N6" s="2">
        <f>SUM('за 6міс.18 р.'!N6+'липень 18 р.'!N6)</f>
        <v>4540.3500000000004</v>
      </c>
      <c r="O6" s="2">
        <f>SUM('за 6міс.18 р.'!O6+'липень 18 р.'!O6)</f>
        <v>441400.45</v>
      </c>
      <c r="P6" s="2">
        <f>SUM('за 6міс.18 р.'!P6+'липень 18 р.'!P6)</f>
        <v>0</v>
      </c>
      <c r="Q6" s="2">
        <f>SUM('за 6міс.18 р.'!Q6+'липень 18 р.'!Q6)</f>
        <v>33177.120000000003</v>
      </c>
      <c r="R6" s="2">
        <f>SUM('за 6міс.18 р.'!R6+'липень 18 р.'!R6)</f>
        <v>24101.3</v>
      </c>
      <c r="S6" s="2">
        <f>SUM('за 6міс.18 р.'!S6+'липень 18 р.'!S6)</f>
        <v>384122.03</v>
      </c>
      <c r="T6" s="2">
        <f>SUM('за 6міс.18 р.'!T6+'липень 18 р.'!T6)</f>
        <v>0</v>
      </c>
      <c r="U6" s="2">
        <f>SUM('за 6міс.18 р.'!U6+'липень 18 р.'!U6)</f>
        <v>504.5</v>
      </c>
      <c r="V6" s="2">
        <f>SUM('за 6міс.18 р.'!V6+'липень 18 р.'!V6)</f>
        <v>0</v>
      </c>
      <c r="W6" s="2">
        <f>SUM('за 6міс.18 р.'!W6+'липень 18 р.'!W6)</f>
        <v>0</v>
      </c>
      <c r="X6" s="2">
        <f>SUM('за 6міс.18 р.'!X6+'липень 18 р.'!X6)</f>
        <v>3315147.8899999997</v>
      </c>
    </row>
    <row r="7" spans="1:24" x14ac:dyDescent="0.2">
      <c r="A7" s="34"/>
      <c r="B7" s="2">
        <f>SUM('за 6міс.18 р.'!B7+'липень 18 р.'!B7)</f>
        <v>0</v>
      </c>
      <c r="C7" s="2">
        <f>SUM('за 6міс.18 р.'!C7+'липень 18 р.'!C7)</f>
        <v>0</v>
      </c>
      <c r="D7" s="2">
        <f>SUM('за 6міс.18 р.'!D7+'липень 18 р.'!D7)</f>
        <v>0</v>
      </c>
      <c r="E7" s="2">
        <f>SUM('за 6міс.18 р.'!E7+'липень 18 р.'!E7)</f>
        <v>0</v>
      </c>
      <c r="F7" s="2">
        <f>SUM('за 6міс.18 р.'!F7+'липень 18 р.'!F7)</f>
        <v>0</v>
      </c>
      <c r="G7" s="2">
        <f>SUM('за 6міс.18 р.'!G7+'липень 18 р.'!G7)</f>
        <v>0</v>
      </c>
      <c r="H7" s="2">
        <f>SUM('за 6міс.18 р.'!H7+'липень 18 р.'!H7)</f>
        <v>0</v>
      </c>
      <c r="I7" s="2">
        <f>SUM('за 6міс.18 р.'!I7+'липень 18 р.'!I7)</f>
        <v>0</v>
      </c>
      <c r="J7" s="2">
        <f>SUM('за 6міс.18 р.'!J7+'липень 18 р.'!J7)</f>
        <v>0</v>
      </c>
      <c r="K7" s="2">
        <f>SUM('за 6міс.18 р.'!K7+'липень 18 р.'!K7)</f>
        <v>0</v>
      </c>
      <c r="L7" s="2">
        <f>SUM('за 6міс.18 р.'!L7+'липень 18 р.'!L7)</f>
        <v>0</v>
      </c>
      <c r="M7" s="2">
        <f>SUM('за 6міс.18 р.'!M7+'липень 18 р.'!M7)</f>
        <v>0</v>
      </c>
      <c r="N7" s="2">
        <f>SUM('за 6міс.18 р.'!N7+'липень 18 р.'!N7)</f>
        <v>0</v>
      </c>
      <c r="O7" s="2">
        <f>SUM('за 6міс.18 р.'!O7+'липень 18 р.'!O7)</f>
        <v>0</v>
      </c>
      <c r="P7" s="2">
        <f>SUM('за 6міс.18 р.'!P7+'липень 18 р.'!P7)</f>
        <v>0</v>
      </c>
      <c r="Q7" s="2">
        <f>SUM('за 6міс.18 р.'!Q7+'липень 18 р.'!Q7)</f>
        <v>0</v>
      </c>
      <c r="R7" s="2">
        <f>SUM('за 6міс.18 р.'!R7+'липень 18 р.'!R7)</f>
        <v>0</v>
      </c>
      <c r="S7" s="2">
        <f>SUM('за 6міс.18 р.'!S7+'липень 18 р.'!S7)</f>
        <v>0</v>
      </c>
      <c r="T7" s="2">
        <f>SUM('за 6міс.18 р.'!T7+'липень 18 р.'!T7)</f>
        <v>0</v>
      </c>
      <c r="U7" s="2">
        <f>SUM('за 6міс.18 р.'!U7+'липень 18 р.'!U7)</f>
        <v>0</v>
      </c>
      <c r="V7" s="2">
        <f>SUM('за 6міс.18 р.'!V7+'липень 18 р.'!V7)</f>
        <v>0</v>
      </c>
      <c r="W7" s="2">
        <f>SUM('за 6міс.18 р.'!W7+'липень 18 р.'!W7)</f>
        <v>0</v>
      </c>
      <c r="X7" s="2">
        <f>SUM('за 6міс.18 р.'!X7+'липень 18 р.'!X7)</f>
        <v>0</v>
      </c>
    </row>
    <row r="8" spans="1:24" x14ac:dyDescent="0.2">
      <c r="A8" s="9" t="s">
        <v>6</v>
      </c>
      <c r="B8" s="2">
        <f>SUM('за 6міс.18 р.'!B8+'липень 18 р.'!B8)</f>
        <v>4399598.6500000004</v>
      </c>
      <c r="C8" s="2">
        <f>SUM('за 6міс.18 р.'!C8+'липень 18 р.'!C8)</f>
        <v>940248.19</v>
      </c>
      <c r="D8" s="2">
        <f>SUM('за 6міс.18 р.'!D8+'липень 18 р.'!D8)</f>
        <v>5341075.37</v>
      </c>
      <c r="E8" s="2">
        <f>SUM('за 6міс.18 р.'!E8+'липень 18 р.'!E8)</f>
        <v>1183924.17</v>
      </c>
      <c r="F8" s="2">
        <f>SUM('за 6міс.18 р.'!F8+'липень 18 р.'!F8)</f>
        <v>1426052.2399999998</v>
      </c>
      <c r="G8" s="2">
        <f>SUM('за 6міс.18 р.'!G8+'липень 18 р.'!G8)</f>
        <v>-253571.61000000004</v>
      </c>
      <c r="H8" s="2">
        <f>SUM('за 6міс.18 р.'!H8+'липень 18 р.'!H8)</f>
        <v>268846.5</v>
      </c>
      <c r="I8" s="2">
        <f>SUM('за 6міс.18 р.'!I8+'липень 18 р.'!I8)</f>
        <v>217181.13999999998</v>
      </c>
      <c r="J8" s="2">
        <f>SUM('за 6міс.18 р.'!J8+'липень 18 р.'!J8)</f>
        <v>0</v>
      </c>
      <c r="K8" s="2">
        <f>SUM('за 6міс.18 р.'!K8+'липень 18 р.'!K8)</f>
        <v>0</v>
      </c>
      <c r="L8" s="2">
        <f>SUM('за 6міс.18 р.'!L8+'липень 18 р.'!L8)</f>
        <v>0</v>
      </c>
      <c r="M8" s="2">
        <f>SUM('за 6міс.18 р.'!M8+'липень 18 р.'!M8)</f>
        <v>0</v>
      </c>
      <c r="N8" s="2">
        <f>SUM('за 6міс.18 р.'!N8+'липень 18 р.'!N8)</f>
        <v>14071.810000000001</v>
      </c>
      <c r="O8" s="2">
        <f>SUM('за 6міс.18 р.'!O8+'липень 18 р.'!O8)</f>
        <v>1178515.3999999999</v>
      </c>
      <c r="P8" s="2">
        <f>SUM('за 6міс.18 р.'!P8+'липень 18 р.'!P8)</f>
        <v>612189</v>
      </c>
      <c r="Q8" s="2">
        <f>SUM('за 6міс.18 р.'!Q8+'липень 18 р.'!Q8)</f>
        <v>45852.24</v>
      </c>
      <c r="R8" s="2">
        <f>SUM('за 6міс.18 р.'!R8+'липень 18 р.'!R8)</f>
        <v>136352.13</v>
      </c>
      <c r="S8" s="2">
        <f>SUM('за 6міс.18 р.'!S8+'липень 18 р.'!S8)</f>
        <v>384122.03</v>
      </c>
      <c r="T8" s="2">
        <f>SUM('за 6міс.18 р.'!T8+'липень 18 р.'!T8)</f>
        <v>0</v>
      </c>
      <c r="U8" s="2">
        <f>SUM('за 6міс.18 р.'!U8+'липень 18 р.'!U8)</f>
        <v>1009</v>
      </c>
      <c r="V8" s="2">
        <f>SUM('за 6міс.18 р.'!V8+'липень 18 р.'!V8)</f>
        <v>0</v>
      </c>
      <c r="W8" s="2">
        <f>SUM('за 6міс.18 р.'!W8+'липень 18 р.'!W8)</f>
        <v>0</v>
      </c>
      <c r="X8" s="2">
        <f>SUM('за 6міс.18 р.'!X8+'липень 18 р.'!X8)</f>
        <v>7951051.7800000003</v>
      </c>
    </row>
    <row r="9" spans="1:24" x14ac:dyDescent="0.2">
      <c r="A9" s="34" t="s">
        <v>7</v>
      </c>
      <c r="B9" s="2">
        <f>SUM('за 6міс.18 р.'!B9+'липень 18 р.'!B9)</f>
        <v>1207932.05</v>
      </c>
      <c r="C9" s="2">
        <f>SUM('за 6міс.18 р.'!C9+'липень 18 р.'!C9)</f>
        <v>239685.71</v>
      </c>
      <c r="D9" s="2">
        <f>SUM('за 6міс.18 р.'!D9+'липень 18 р.'!D9)</f>
        <v>1447617.76</v>
      </c>
      <c r="E9" s="2">
        <f>SUM('за 6міс.18 р.'!E9+'липень 18 р.'!E9)</f>
        <v>320964.98000000004</v>
      </c>
      <c r="F9" s="2">
        <f>SUM('за 6міс.18 р.'!F9+'липень 18 р.'!F9)</f>
        <v>438801.05000000005</v>
      </c>
      <c r="G9" s="2">
        <f>SUM('за 6міс.18 р.'!G9+'липень 18 р.'!G9)</f>
        <v>85960.950000000012</v>
      </c>
      <c r="H9" s="2">
        <f>SUM('за 6міс.18 р.'!H9+'липень 18 р.'!H9)</f>
        <v>38542.35</v>
      </c>
      <c r="I9" s="2">
        <f>SUM('за 6міс.18 р.'!I9+'липень 18 р.'!I9)</f>
        <v>44604.02</v>
      </c>
      <c r="J9" s="2">
        <f>SUM('за 6міс.18 р.'!J9+'липень 18 р.'!J9)</f>
        <v>0</v>
      </c>
      <c r="K9" s="2">
        <f>SUM('за 6міс.18 р.'!K9+'липень 18 р.'!K9)</f>
        <v>0</v>
      </c>
      <c r="L9" s="2">
        <f>SUM('за 6міс.18 р.'!L9+'липень 18 р.'!L9)</f>
        <v>0</v>
      </c>
      <c r="M9" s="2">
        <f>SUM('за 6міс.18 р.'!M9+'липень 18 р.'!M9)</f>
        <v>0</v>
      </c>
      <c r="N9" s="2">
        <f>SUM('за 6міс.18 р.'!N9+'липень 18 р.'!N9)</f>
        <v>2664.41</v>
      </c>
      <c r="O9" s="2">
        <f>SUM('за 6міс.18 р.'!O9+'липень 18 р.'!O9)</f>
        <v>266524.82000000007</v>
      </c>
      <c r="P9" s="2">
        <f>SUM('за 6міс.18 р.'!P9+'липень 18 р.'!P9)</f>
        <v>0</v>
      </c>
      <c r="Q9" s="2">
        <f>SUM('за 6міс.18 р.'!Q9+'липень 18 р.'!Q9)</f>
        <v>0</v>
      </c>
      <c r="R9" s="2">
        <f>SUM('за 6міс.18 р.'!R9+'липень 18 р.'!R9)</f>
        <v>18277.45</v>
      </c>
      <c r="S9" s="2">
        <f>SUM('за 6міс.18 р.'!S9+'липень 18 р.'!S9)</f>
        <v>248247.37000000002</v>
      </c>
      <c r="T9" s="2">
        <f>SUM('за 6міс.18 р.'!T9+'липень 18 р.'!T9)</f>
        <v>0</v>
      </c>
      <c r="U9" s="2">
        <f>SUM('за 6міс.18 р.'!U9+'липень 18 р.'!U9)</f>
        <v>504.5</v>
      </c>
      <c r="V9" s="2">
        <f>SUM('за 6міс.18 р.'!V9+'липень 18 р.'!V9)</f>
        <v>0</v>
      </c>
      <c r="W9" s="2">
        <f>SUM('за 6міс.18 р.'!W9+'липень 18 р.'!W9)</f>
        <v>0</v>
      </c>
      <c r="X9" s="2">
        <f>SUM('за 6міс.18 р.'!X9+'липень 18 р.'!X9)</f>
        <v>2207383.79</v>
      </c>
    </row>
    <row r="10" spans="1:24" x14ac:dyDescent="0.2">
      <c r="A10" s="34" t="s">
        <v>8</v>
      </c>
      <c r="B10" s="2">
        <f>SUM('за 6міс.18 р.'!B10+'липень 18 р.'!B10)</f>
        <v>0</v>
      </c>
      <c r="C10" s="2">
        <f>SUM('за 6міс.18 р.'!C10+'липень 18 р.'!C10)</f>
        <v>0</v>
      </c>
      <c r="D10" s="2">
        <f>SUM('за 6міс.18 р.'!D10+'липень 18 р.'!D10)</f>
        <v>0</v>
      </c>
      <c r="E10" s="2">
        <f>SUM('за 6міс.18 р.'!E10+'липень 18 р.'!E10)</f>
        <v>0</v>
      </c>
      <c r="F10" s="2">
        <f>SUM('за 6міс.18 р.'!F10+'липень 18 р.'!F10)</f>
        <v>0</v>
      </c>
      <c r="G10" s="2">
        <f>SUM('за 6міс.18 р.'!G10+'липень 18 р.'!G10)</f>
        <v>0</v>
      </c>
      <c r="H10" s="2">
        <f>SUM('за 6міс.18 р.'!H10+'липень 18 р.'!H10)</f>
        <v>0</v>
      </c>
      <c r="I10" s="2">
        <f>SUM('за 6міс.18 р.'!I10+'липень 18 р.'!I10)</f>
        <v>0</v>
      </c>
      <c r="J10" s="2">
        <f>SUM('за 6міс.18 р.'!J10+'липень 18 р.'!J10)</f>
        <v>0</v>
      </c>
      <c r="K10" s="2">
        <f>SUM('за 6міс.18 р.'!K10+'липень 18 р.'!K10)</f>
        <v>0</v>
      </c>
      <c r="L10" s="2">
        <f>SUM('за 6міс.18 р.'!L10+'липень 18 р.'!L10)</f>
        <v>0</v>
      </c>
      <c r="M10" s="2">
        <f>SUM('за 6міс.18 р.'!M10+'липень 18 р.'!M10)</f>
        <v>0</v>
      </c>
      <c r="N10" s="2">
        <f>SUM('за 6міс.18 р.'!N10+'липень 18 р.'!N10)</f>
        <v>0</v>
      </c>
      <c r="O10" s="2">
        <f>SUM('за 6міс.18 р.'!O10+'липень 18 р.'!O10)</f>
        <v>0</v>
      </c>
      <c r="P10" s="2">
        <f>SUM('за 6міс.18 р.'!P10+'липень 18 р.'!P10)</f>
        <v>0</v>
      </c>
      <c r="Q10" s="2">
        <f>SUM('за 6міс.18 р.'!Q10+'липень 18 р.'!Q10)</f>
        <v>0</v>
      </c>
      <c r="R10" s="2">
        <f>SUM('за 6міс.18 р.'!R10+'липень 18 р.'!R10)</f>
        <v>0</v>
      </c>
      <c r="S10" s="2">
        <f>SUM('за 6міс.18 р.'!S10+'липень 18 р.'!S10)</f>
        <v>0</v>
      </c>
      <c r="T10" s="2">
        <f>SUM('за 6міс.18 р.'!T10+'липень 18 р.'!T10)</f>
        <v>0</v>
      </c>
      <c r="U10" s="2">
        <f>SUM('за 6міс.18 р.'!U10+'липень 18 р.'!U10)</f>
        <v>0</v>
      </c>
      <c r="V10" s="2">
        <f>SUM('за 6міс.18 р.'!V10+'липень 18 р.'!V10)</f>
        <v>0</v>
      </c>
      <c r="W10" s="2">
        <f>SUM('за 6міс.18 р.'!W10+'липень 18 р.'!W10)</f>
        <v>0</v>
      </c>
      <c r="X10" s="2">
        <f>SUM('за 6міс.18 р.'!X10+'липень 18 р.'!X10)</f>
        <v>0</v>
      </c>
    </row>
    <row r="11" spans="1:24" x14ac:dyDescent="0.2">
      <c r="A11" s="34" t="s">
        <v>9</v>
      </c>
      <c r="B11" s="2">
        <f>SUM('за 6міс.18 р.'!B11+'липень 18 р.'!B11)</f>
        <v>881332.45</v>
      </c>
      <c r="C11" s="2">
        <f>SUM('за 6міс.18 р.'!C11+'липень 18 р.'!C11)</f>
        <v>207404.87999999995</v>
      </c>
      <c r="D11" s="2">
        <f>SUM('за 6міс.18 р.'!D11+'липень 18 р.'!D11)</f>
        <v>1088737.33</v>
      </c>
      <c r="E11" s="2">
        <f>SUM('за 6міс.18 р.'!E11+'липень 18 р.'!E11)</f>
        <v>241624.90000000002</v>
      </c>
      <c r="F11" s="2">
        <f>SUM('за 6міс.18 р.'!F11+'липень 18 р.'!F11)</f>
        <v>272033.65999999997</v>
      </c>
      <c r="G11" s="2">
        <f>SUM('за 6міс.18 р.'!G11+'липень 18 р.'!G11)</f>
        <v>39066.94</v>
      </c>
      <c r="H11" s="2">
        <f>SUM('за 6міс.18 р.'!H11+'липень 18 р.'!H11)</f>
        <v>48447.94</v>
      </c>
      <c r="I11" s="2">
        <f>SUM('за 6міс.18 р.'!I11+'липень 18 р.'!I11)</f>
        <v>22662.34</v>
      </c>
      <c r="J11" s="2">
        <f>SUM('за 6міс.18 р.'!J11+'липень 18 р.'!J11)</f>
        <v>0</v>
      </c>
      <c r="K11" s="2">
        <f>SUM('за 6міс.18 р.'!K11+'липень 18 р.'!K11)</f>
        <v>0</v>
      </c>
      <c r="L11" s="2">
        <f>SUM('за 6міс.18 р.'!L11+'липень 18 р.'!L11)</f>
        <v>0</v>
      </c>
      <c r="M11" s="2">
        <f>SUM('за 6міс.18 р.'!M11+'липень 18 р.'!M11)</f>
        <v>0</v>
      </c>
      <c r="N11" s="2">
        <f>SUM('за 6міс.18 р.'!N11+'липень 18 р.'!N11)</f>
        <v>300</v>
      </c>
      <c r="O11" s="2">
        <f>SUM('за 6міс.18 р.'!O11+'липень 18 р.'!O11)</f>
        <v>161051.94</v>
      </c>
      <c r="P11" s="2">
        <f>SUM('за 6міс.18 р.'!P11+'липень 18 р.'!P11)</f>
        <v>0</v>
      </c>
      <c r="Q11" s="2">
        <f>SUM('за 6міс.18 р.'!Q11+'липень 18 р.'!Q11)</f>
        <v>0</v>
      </c>
      <c r="R11" s="2">
        <f>SUM('за 6міс.18 р.'!R11+'липень 18 р.'!R11)</f>
        <v>30463.78</v>
      </c>
      <c r="S11" s="2">
        <f>SUM('за 6міс.18 р.'!S11+'липень 18 р.'!S11)</f>
        <v>130588.16</v>
      </c>
      <c r="T11" s="2">
        <f>SUM('за 6міс.18 р.'!T11+'липень 18 р.'!T11)</f>
        <v>0</v>
      </c>
      <c r="U11" s="2">
        <f>SUM('за 6міс.18 р.'!U11+'липень 18 р.'!U11)</f>
        <v>504.5</v>
      </c>
      <c r="V11" s="2">
        <f>SUM('за 6міс.18 р.'!V11+'липень 18 р.'!V11)</f>
        <v>0</v>
      </c>
      <c r="W11" s="2">
        <f>SUM('за 6міс.18 р.'!W11+'липень 18 р.'!W11)</f>
        <v>0</v>
      </c>
      <c r="X11" s="2">
        <f>SUM('за 6міс.18 р.'!X11+'липень 18 р.'!X11)</f>
        <v>1602395.8900000001</v>
      </c>
    </row>
    <row r="12" spans="1:24" x14ac:dyDescent="0.2">
      <c r="A12" s="30" t="s">
        <v>34</v>
      </c>
      <c r="B12" s="2">
        <f>SUM('за 6міс.18 р.'!B12+'липень 18 р.'!B12)</f>
        <v>1193593.08</v>
      </c>
      <c r="C12" s="2">
        <f>SUM('за 6міс.18 р.'!C12+'липень 18 р.'!C12)</f>
        <v>258205.48999999996</v>
      </c>
      <c r="D12" s="2">
        <f>SUM('за 6міс.18 р.'!D12+'липень 18 р.'!D12)</f>
        <v>1451798.5699999998</v>
      </c>
      <c r="E12" s="2">
        <f>SUM('за 6міс.18 р.'!E12+'липень 18 р.'!E12)</f>
        <v>322354.75</v>
      </c>
      <c r="F12" s="2">
        <f>SUM('за 6міс.18 р.'!F12+'липень 18 р.'!F12)</f>
        <v>478209.18999999994</v>
      </c>
      <c r="G12" s="2">
        <f>SUM('за 6міс.18 р.'!G12+'липень 18 р.'!G12)</f>
        <v>85348.24</v>
      </c>
      <c r="H12" s="2">
        <f>SUM('за 6міс.18 р.'!H12+'липень 18 р.'!H12)</f>
        <v>24653.4</v>
      </c>
      <c r="I12" s="2">
        <f>SUM('за 6міс.18 р.'!I12+'липень 18 р.'!I12)</f>
        <v>96831.540000000008</v>
      </c>
      <c r="J12" s="2">
        <f>SUM('за 6міс.18 р.'!J12+'липень 18 р.'!J12)</f>
        <v>0</v>
      </c>
      <c r="K12" s="2">
        <f>SUM('за 6міс.18 р.'!K12+'липень 18 р.'!K12)</f>
        <v>0</v>
      </c>
      <c r="L12" s="2">
        <f>SUM('за 6міс.18 р.'!L12+'липень 18 р.'!L12)</f>
        <v>0</v>
      </c>
      <c r="M12" s="2">
        <f>SUM('за 6міс.18 р.'!M12+'липень 18 р.'!M12)</f>
        <v>0</v>
      </c>
      <c r="N12" s="2">
        <f>SUM('за 6міс.18 р.'!N12+'липень 18 р.'!N12)</f>
        <v>3201.4800000000005</v>
      </c>
      <c r="O12" s="2">
        <f>SUM('за 6міс.18 р.'!O12+'липень 18 р.'!O12)</f>
        <v>267670.02999999997</v>
      </c>
      <c r="P12" s="2">
        <f>SUM('за 6міс.18 р.'!P12+'липень 18 р.'!P12)</f>
        <v>0</v>
      </c>
      <c r="Q12" s="2">
        <f>SUM('за 6міс.18 р.'!Q12+'липень 18 р.'!Q12)</f>
        <v>0</v>
      </c>
      <c r="R12" s="2">
        <f>SUM('за 6міс.18 р.'!R12+'липень 18 р.'!R12)</f>
        <v>56909.22</v>
      </c>
      <c r="S12" s="2">
        <f>SUM('за 6міс.18 р.'!S12+'липень 18 р.'!S12)</f>
        <v>210760.81</v>
      </c>
      <c r="T12" s="2">
        <f>SUM('за 6міс.18 р.'!T12+'липень 18 р.'!T12)</f>
        <v>0</v>
      </c>
      <c r="U12" s="2">
        <f>SUM('за 6міс.18 р.'!U12+'липень 18 р.'!U12)</f>
        <v>504.5</v>
      </c>
      <c r="V12" s="2">
        <f>SUM('за 6міс.18 р.'!V12+'липень 18 р.'!V12)</f>
        <v>0</v>
      </c>
      <c r="W12" s="2">
        <f>SUM('за 6міс.18 р.'!W12+'липень 18 р.'!W12)</f>
        <v>0</v>
      </c>
      <c r="X12" s="2">
        <f>SUM('за 6міс.18 р.'!X12+'липень 18 р.'!X12)</f>
        <v>2252362.5099999998</v>
      </c>
    </row>
    <row r="13" spans="1:24" x14ac:dyDescent="0.2">
      <c r="A13" s="30" t="s">
        <v>31</v>
      </c>
      <c r="B13" s="2">
        <f>SUM('за 6міс.18 р.'!B13+'липень 18 р.'!B13)</f>
        <v>93966.14</v>
      </c>
      <c r="C13" s="2">
        <f>SUM('за 6міс.18 р.'!C13+'липень 18 р.'!C13)</f>
        <v>0</v>
      </c>
      <c r="D13" s="2">
        <f>SUM('за 6міс.18 р.'!D13+'липень 18 р.'!D13)</f>
        <v>93966.14</v>
      </c>
      <c r="E13" s="2">
        <f>SUM('за 6міс.18 р.'!E13+'липень 18 р.'!E13)</f>
        <v>20809.620000000003</v>
      </c>
      <c r="F13" s="2">
        <f>SUM('за 6міс.18 р.'!F13+'липень 18 р.'!F13)</f>
        <v>15258.91</v>
      </c>
      <c r="G13" s="2">
        <f>SUM('за 6міс.18 р.'!G13+'липень 18 р.'!G13)</f>
        <v>0</v>
      </c>
      <c r="H13" s="2">
        <f>SUM('за 6міс.18 р.'!H13+'липень 18 р.'!H13)</f>
        <v>15258.91</v>
      </c>
      <c r="I13" s="2">
        <f>SUM('за 6міс.18 р.'!I13+'липень 18 р.'!I13)</f>
        <v>0</v>
      </c>
      <c r="J13" s="2">
        <f>SUM('за 6міс.18 р.'!J13+'липень 18 р.'!J13)</f>
        <v>0</v>
      </c>
      <c r="K13" s="2">
        <f>SUM('за 6міс.18 р.'!K13+'липень 18 р.'!K13)</f>
        <v>0</v>
      </c>
      <c r="L13" s="2">
        <f>SUM('за 6міс.18 р.'!L13+'липень 18 р.'!L13)</f>
        <v>0</v>
      </c>
      <c r="M13" s="2">
        <f>SUM('за 6міс.18 р.'!M13+'липень 18 р.'!M13)</f>
        <v>0</v>
      </c>
      <c r="N13" s="2">
        <f>SUM('за 6міс.18 р.'!N13+'липень 18 р.'!N13)</f>
        <v>0</v>
      </c>
      <c r="O13" s="2">
        <f>SUM('за 6міс.18 р.'!O13+'липень 18 р.'!O13)</f>
        <v>0</v>
      </c>
      <c r="P13" s="2">
        <f>SUM('за 6міс.18 р.'!P13+'липень 18 р.'!P13)</f>
        <v>0</v>
      </c>
      <c r="Q13" s="2">
        <f>SUM('за 6міс.18 р.'!Q13+'липень 18 р.'!Q13)</f>
        <v>0</v>
      </c>
      <c r="R13" s="2">
        <f>SUM('за 6міс.18 р.'!R13+'липень 18 р.'!R13)</f>
        <v>0</v>
      </c>
      <c r="S13" s="2">
        <f>SUM('за 6міс.18 р.'!S13+'липень 18 р.'!S13)</f>
        <v>0</v>
      </c>
      <c r="T13" s="2">
        <f>SUM('за 6міс.18 р.'!T13+'липень 18 р.'!T13)</f>
        <v>0</v>
      </c>
      <c r="U13" s="2">
        <f>SUM('за 6міс.18 р.'!U13+'липень 18 р.'!U13)</f>
        <v>0</v>
      </c>
      <c r="V13" s="2">
        <f>SUM('за 6міс.18 р.'!V13+'липень 18 р.'!V13)</f>
        <v>0</v>
      </c>
      <c r="W13" s="2">
        <f>SUM('за 6міс.18 р.'!W13+'липень 18 р.'!W13)</f>
        <v>0</v>
      </c>
      <c r="X13" s="2">
        <f>SUM('за 6міс.18 р.'!X13+'липень 18 р.'!X13)</f>
        <v>130034.66999999998</v>
      </c>
    </row>
    <row r="14" spans="1:24" x14ac:dyDescent="0.2">
      <c r="A14" s="30" t="s">
        <v>10</v>
      </c>
      <c r="B14" s="2">
        <f>SUM('за 6міс.18 р.'!B14+'липень 18 р.'!B14)</f>
        <v>0</v>
      </c>
      <c r="C14" s="2">
        <f>SUM('за 6міс.18 р.'!C14+'липень 18 р.'!C14)</f>
        <v>0</v>
      </c>
      <c r="D14" s="2">
        <f>SUM('за 6міс.18 р.'!D14+'липень 18 р.'!D14)</f>
        <v>0</v>
      </c>
      <c r="E14" s="2">
        <f>SUM('за 6міс.18 р.'!E14+'липень 18 р.'!E14)</f>
        <v>0</v>
      </c>
      <c r="F14" s="2">
        <f>SUM('за 6міс.18 р.'!F14+'липень 18 р.'!F14)</f>
        <v>-4696.37</v>
      </c>
      <c r="G14" s="2">
        <f>SUM('за 6міс.18 р.'!G14+'липень 18 р.'!G14)</f>
        <v>-5688</v>
      </c>
      <c r="H14" s="2">
        <f>SUM('за 6міс.18 р.'!H14+'липень 18 р.'!H14)</f>
        <v>991.63</v>
      </c>
      <c r="I14" s="2">
        <f>SUM('за 6міс.18 р.'!I14+'липень 18 р.'!I14)</f>
        <v>0</v>
      </c>
      <c r="J14" s="2">
        <f>SUM('за 6міс.18 р.'!J14+'липень 18 р.'!J14)</f>
        <v>0</v>
      </c>
      <c r="K14" s="2">
        <f>SUM('за 6міс.18 р.'!K14+'липень 18 р.'!K14)</f>
        <v>0</v>
      </c>
      <c r="L14" s="2">
        <f>SUM('за 6міс.18 р.'!L14+'липень 18 р.'!L14)</f>
        <v>0</v>
      </c>
      <c r="M14" s="2">
        <f>SUM('за 6міс.18 р.'!M14+'липень 18 р.'!M14)</f>
        <v>0</v>
      </c>
      <c r="N14" s="2">
        <f>SUM('за 6міс.18 р.'!N14+'липень 18 р.'!N14)</f>
        <v>0</v>
      </c>
      <c r="O14" s="2">
        <f>SUM('за 6міс.18 р.'!O14+'липень 18 р.'!O14)</f>
        <v>0</v>
      </c>
      <c r="P14" s="2">
        <f>SUM('за 6міс.18 р.'!P14+'липень 18 р.'!P14)</f>
        <v>0</v>
      </c>
      <c r="Q14" s="2">
        <f>SUM('за 6міс.18 р.'!Q14+'липень 18 р.'!Q14)</f>
        <v>0</v>
      </c>
      <c r="R14" s="2">
        <f>SUM('за 6міс.18 р.'!R14+'липень 18 р.'!R14)</f>
        <v>0</v>
      </c>
      <c r="S14" s="2">
        <f>SUM('за 6міс.18 р.'!S14+'липень 18 р.'!S14)</f>
        <v>0</v>
      </c>
      <c r="T14" s="2">
        <f>SUM('за 6міс.18 р.'!T14+'липень 18 р.'!T14)</f>
        <v>0</v>
      </c>
      <c r="U14" s="2">
        <f>SUM('за 6міс.18 р.'!U14+'липень 18 р.'!U14)</f>
        <v>0</v>
      </c>
      <c r="V14" s="2">
        <f>SUM('за 6міс.18 р.'!V14+'липень 18 р.'!V14)</f>
        <v>0</v>
      </c>
      <c r="W14" s="2">
        <f>SUM('за 6міс.18 р.'!W14+'липень 18 р.'!W14)</f>
        <v>0</v>
      </c>
      <c r="X14" s="2">
        <f>SUM('за 6міс.18 р.'!X14+'липень 18 р.'!X14)</f>
        <v>-4696.37</v>
      </c>
    </row>
    <row r="15" spans="1:24" x14ac:dyDescent="0.2">
      <c r="A15" s="30" t="s">
        <v>11</v>
      </c>
      <c r="B15" s="2">
        <f>SUM('за 6міс.18 р.'!B15+'липень 18 р.'!B15)</f>
        <v>1594623.32</v>
      </c>
      <c r="C15" s="2">
        <f>SUM('за 6міс.18 р.'!C15+'липень 18 р.'!C15)</f>
        <v>427399.75</v>
      </c>
      <c r="D15" s="2">
        <f>SUM('за 6міс.18 р.'!D15+'липень 18 р.'!D15)</f>
        <v>2022023.0699999998</v>
      </c>
      <c r="E15" s="2">
        <f>SUM('за 6міс.18 р.'!E15+'липень 18 р.'!E15)</f>
        <v>448849.92999999993</v>
      </c>
      <c r="F15" s="2">
        <f>SUM('за 6міс.18 р.'!F15+'липень 18 р.'!F15)</f>
        <v>542570.68000000005</v>
      </c>
      <c r="G15" s="2">
        <f>SUM('за 6міс.18 р.'!G15+'липень 18 р.'!G15)</f>
        <v>143260.09999999998</v>
      </c>
      <c r="H15" s="2">
        <f>SUM('за 6міс.18 р.'!H15+'липень 18 р.'!H15)</f>
        <v>103408.25</v>
      </c>
      <c r="I15" s="2">
        <f>SUM('за 6міс.18 р.'!I15+'липень 18 р.'!I15)</f>
        <v>25901.33</v>
      </c>
      <c r="J15" s="2">
        <f>SUM('за 6міс.18 р.'!J15+'липень 18 р.'!J15)</f>
        <v>0</v>
      </c>
      <c r="K15" s="2">
        <f>SUM('за 6міс.18 р.'!K15+'липень 18 р.'!K15)</f>
        <v>0</v>
      </c>
      <c r="L15" s="2">
        <f>SUM('за 6міс.18 р.'!L15+'липень 18 р.'!L15)</f>
        <v>0</v>
      </c>
      <c r="M15" s="2">
        <f>SUM('за 6міс.18 р.'!M15+'липень 18 р.'!M15)</f>
        <v>0</v>
      </c>
      <c r="N15" s="2">
        <f>SUM('за 6міс.18 р.'!N15+'липень 18 р.'!N15)</f>
        <v>5315.8200000000006</v>
      </c>
      <c r="O15" s="2">
        <f>SUM('за 6міс.18 р.'!O15+'липень 18 р.'!O15)</f>
        <v>264180.68000000005</v>
      </c>
      <c r="P15" s="2">
        <f>SUM('за 6міс.18 р.'!P15+'липень 18 р.'!P15)</f>
        <v>0</v>
      </c>
      <c r="Q15" s="2">
        <f>SUM('за 6міс.18 р.'!Q15+'липень 18 р.'!Q15)</f>
        <v>2720</v>
      </c>
      <c r="R15" s="2">
        <f>SUM('за 6міс.18 р.'!R15+'липень 18 р.'!R15)</f>
        <v>27129.709999999995</v>
      </c>
      <c r="S15" s="2">
        <f>SUM('за 6міс.18 р.'!S15+'липень 18 р.'!S15)</f>
        <v>234330.97000000003</v>
      </c>
      <c r="T15" s="2">
        <f>SUM('за 6міс.18 р.'!T15+'липень 18 р.'!T15)</f>
        <v>0</v>
      </c>
      <c r="U15" s="2">
        <f>SUM('за 6міс.18 р.'!U15+'липень 18 р.'!U15)</f>
        <v>504.5</v>
      </c>
      <c r="V15" s="2">
        <f>SUM('за 6міс.18 р.'!V15+'липень 18 р.'!V15)</f>
        <v>0</v>
      </c>
      <c r="W15" s="2">
        <f>SUM('за 6міс.18 р.'!W15+'липень 18 р.'!W15)</f>
        <v>0</v>
      </c>
      <c r="X15" s="2">
        <f>SUM('за 6міс.18 р.'!X15+'липень 18 р.'!X15)</f>
        <v>3013443.6799999997</v>
      </c>
    </row>
    <row r="16" spans="1:24" x14ac:dyDescent="0.2">
      <c r="A16" s="30" t="s">
        <v>12</v>
      </c>
      <c r="B16" s="2">
        <f>SUM('за 6міс.18 р.'!B16+'липень 18 р.'!B16)</f>
        <v>461808.73</v>
      </c>
      <c r="C16" s="2">
        <f>SUM('за 6міс.18 р.'!C16+'липень 18 р.'!C16)</f>
        <v>123059.23</v>
      </c>
      <c r="D16" s="2">
        <f>SUM('за 6міс.18 р.'!D16+'липень 18 р.'!D16)</f>
        <v>584867.96</v>
      </c>
      <c r="E16" s="2">
        <f>SUM('за 6міс.18 р.'!E16+'липень 18 р.'!E16)</f>
        <v>129677.95</v>
      </c>
      <c r="F16" s="2">
        <f>SUM('за 6міс.18 р.'!F16+'липень 18 р.'!F16)</f>
        <v>171029.09000000003</v>
      </c>
      <c r="G16" s="2">
        <f>SUM('за 6міс.18 р.'!G16+'липень 18 р.'!G16)</f>
        <v>6423.1399999999994</v>
      </c>
      <c r="H16" s="2">
        <f>SUM('за 6міс.18 р.'!H16+'липень 18 р.'!H16)</f>
        <v>13045.82</v>
      </c>
      <c r="I16" s="2">
        <f>SUM('за 6міс.18 р.'!I16+'липень 18 р.'!I16)</f>
        <v>14724.18</v>
      </c>
      <c r="J16" s="2">
        <f>SUM('за 6міс.18 р.'!J16+'липень 18 р.'!J16)</f>
        <v>0</v>
      </c>
      <c r="K16" s="2">
        <f>SUM('за 6міс.18 р.'!K16+'липень 18 р.'!K16)</f>
        <v>0</v>
      </c>
      <c r="L16" s="2">
        <f>SUM('за 6міс.18 р.'!L16+'липень 18 р.'!L16)</f>
        <v>0</v>
      </c>
      <c r="M16" s="2">
        <f>SUM('за 6міс.18 р.'!M16+'липень 18 р.'!M16)</f>
        <v>0</v>
      </c>
      <c r="N16" s="2">
        <f>SUM('за 6міс.18 р.'!N16+'липень 18 р.'!N16)</f>
        <v>1872.7800000000002</v>
      </c>
      <c r="O16" s="2">
        <f>SUM('за 6міс.18 р.'!O16+'липень 18 р.'!O16)</f>
        <v>134458.67000000001</v>
      </c>
      <c r="P16" s="2">
        <f>SUM('за 6міс.18 р.'!P16+'липень 18 р.'!P16)</f>
        <v>0</v>
      </c>
      <c r="Q16" s="2">
        <f>SUM('за 6міс.18 р.'!Q16+'липень 18 р.'!Q16)</f>
        <v>0</v>
      </c>
      <c r="R16" s="2">
        <f>SUM('за 6міс.18 р.'!R16+'липень 18 р.'!R16)</f>
        <v>23721.77</v>
      </c>
      <c r="S16" s="2">
        <f>SUM('за 6міс.18 р.'!S16+'липень 18 р.'!S16)</f>
        <v>110736.90000000001</v>
      </c>
      <c r="T16" s="2">
        <f>SUM('за 6міс.18 р.'!T16+'липень 18 р.'!T16)</f>
        <v>0</v>
      </c>
      <c r="U16" s="2">
        <f>SUM('за 6міс.18 р.'!U16+'липень 18 р.'!U16)</f>
        <v>504.5</v>
      </c>
      <c r="V16" s="2">
        <f>SUM('за 6міс.18 р.'!V16+'липень 18 р.'!V16)</f>
        <v>0</v>
      </c>
      <c r="W16" s="2">
        <f>SUM('за 6міс.18 р.'!W16+'липень 18 р.'!W16)</f>
        <v>0</v>
      </c>
      <c r="X16" s="2">
        <f>SUM('за 6міс.18 р.'!X16+'липень 18 р.'!X16)</f>
        <v>885575</v>
      </c>
    </row>
    <row r="17" spans="1:24" x14ac:dyDescent="0.2">
      <c r="A17" s="30" t="s">
        <v>13</v>
      </c>
      <c r="B17" s="2">
        <f>SUM('за 6міс.18 р.'!B17+'липень 18 р.'!B17)</f>
        <v>1100044.8500000001</v>
      </c>
      <c r="C17" s="2">
        <f>SUM('за 6міс.18 р.'!C17+'липень 18 р.'!C17)</f>
        <v>214036.18999999997</v>
      </c>
      <c r="D17" s="2">
        <f>SUM('за 6міс.18 р.'!D17+'липень 18 р.'!D17)</f>
        <v>1314081.04</v>
      </c>
      <c r="E17" s="2">
        <f>SUM('за 6міс.18 р.'!E17+'липень 18 р.'!E17)</f>
        <v>291679.48000000004</v>
      </c>
      <c r="F17" s="2">
        <f>SUM('за 6міс.18 р.'!F17+'липень 18 р.'!F17)</f>
        <v>431903.54000000004</v>
      </c>
      <c r="G17" s="2">
        <f>SUM('за 6міс.18 р.'!G17+'липень 18 р.'!G17)</f>
        <v>35747.770000000004</v>
      </c>
      <c r="H17" s="2">
        <f>SUM('за 6міс.18 р.'!H17+'липень 18 р.'!H17)</f>
        <v>38508.400000000001</v>
      </c>
      <c r="I17" s="2">
        <f>SUM('за 6міс.18 р.'!I17+'липень 18 р.'!I17)</f>
        <v>98935.079999999987</v>
      </c>
      <c r="J17" s="2">
        <f>SUM('за 6міс.18 р.'!J17+'липень 18 р.'!J17)</f>
        <v>0</v>
      </c>
      <c r="K17" s="2">
        <f>SUM('за 6міс.18 р.'!K17+'липень 18 р.'!K17)</f>
        <v>0</v>
      </c>
      <c r="L17" s="2">
        <f>SUM('за 6міс.18 р.'!L17+'липень 18 р.'!L17)</f>
        <v>0</v>
      </c>
      <c r="M17" s="2">
        <f>SUM('за 6міс.18 р.'!M17+'липень 18 р.'!M17)</f>
        <v>0</v>
      </c>
      <c r="N17" s="2">
        <f>SUM('за 6міс.18 р.'!N17+'липень 18 р.'!N17)</f>
        <v>911.65</v>
      </c>
      <c r="O17" s="2">
        <f>SUM('за 6міс.18 р.'!O17+'липень 18 р.'!O17)</f>
        <v>257296.14</v>
      </c>
      <c r="P17" s="2">
        <f>SUM('за 6міс.18 р.'!P17+'липень 18 р.'!P17)</f>
        <v>0</v>
      </c>
      <c r="Q17" s="2">
        <f>SUM('за 6міс.18 р.'!Q17+'липень 18 р.'!Q17)</f>
        <v>0</v>
      </c>
      <c r="R17" s="2">
        <f>SUM('за 6міс.18 р.'!R17+'липень 18 р.'!R17)</f>
        <v>24562.93</v>
      </c>
      <c r="S17" s="2">
        <f>SUM('за 6міс.18 р.'!S17+'липень 18 р.'!S17)</f>
        <v>232733.21000000002</v>
      </c>
      <c r="T17" s="2">
        <f>SUM('за 6міс.18 р.'!T17+'липень 18 р.'!T17)</f>
        <v>0</v>
      </c>
      <c r="U17" s="2">
        <f>SUM('за 6міс.18 р.'!U17+'липень 18 р.'!U17)</f>
        <v>504.5</v>
      </c>
      <c r="V17" s="2">
        <f>SUM('за 6міс.18 р.'!V17+'липень 18 р.'!V17)</f>
        <v>0</v>
      </c>
      <c r="W17" s="2">
        <f>SUM('за 6міс.18 р.'!W17+'липень 18 р.'!W17)</f>
        <v>0</v>
      </c>
      <c r="X17" s="2">
        <f>SUM('за 6міс.18 р.'!X17+'липень 18 р.'!X17)</f>
        <v>2037664.06</v>
      </c>
    </row>
    <row r="18" spans="1:24" x14ac:dyDescent="0.2">
      <c r="A18" s="30" t="s">
        <v>24</v>
      </c>
      <c r="B18" s="2">
        <f>SUM('за 6міс.18 р.'!B18+'липень 18 р.'!B18)</f>
        <v>1065972.8799999999</v>
      </c>
      <c r="C18" s="2">
        <f>SUM('за 6міс.18 р.'!C18+'липень 18 р.'!C18)</f>
        <v>245293.68</v>
      </c>
      <c r="D18" s="2">
        <f>SUM('за 6міс.18 р.'!D18+'липень 18 р.'!D18)</f>
        <v>1311266.56</v>
      </c>
      <c r="E18" s="2">
        <f>SUM('за 6міс.18 р.'!E18+'липень 18 р.'!E18)</f>
        <v>290798.46000000002</v>
      </c>
      <c r="F18" s="2">
        <f>SUM('за 6міс.18 р.'!F18+'липень 18 р.'!F18)</f>
        <v>725319.06</v>
      </c>
      <c r="G18" s="2">
        <f>SUM('за 6міс.18 р.'!G18+'липень 18 р.'!G18)</f>
        <v>112297.48999999999</v>
      </c>
      <c r="H18" s="2">
        <f>SUM('за 6міс.18 р.'!H18+'липень 18 р.'!H18)</f>
        <v>16227.440000000002</v>
      </c>
      <c r="I18" s="2">
        <f>SUM('за 6міс.18 р.'!I18+'липень 18 р.'!I18)</f>
        <v>17741.7</v>
      </c>
      <c r="J18" s="2">
        <f>SUM('за 6міс.18 р.'!J18+'липень 18 р.'!J18)</f>
        <v>0</v>
      </c>
      <c r="K18" s="2">
        <f>SUM('за 6міс.18 р.'!K18+'липень 18 р.'!K18)</f>
        <v>0</v>
      </c>
      <c r="L18" s="2">
        <f>SUM('за 6міс.18 р.'!L18+'липень 18 р.'!L18)</f>
        <v>0</v>
      </c>
      <c r="M18" s="2">
        <f>SUM('за 6міс.18 р.'!M18+'липень 18 р.'!M18)</f>
        <v>0</v>
      </c>
      <c r="N18" s="2">
        <f>SUM('за 6міс.18 р.'!N18+'липень 18 р.'!N18)</f>
        <v>3043.52</v>
      </c>
      <c r="O18" s="2">
        <f>SUM('за 6міс.18 р.'!O18+'липень 18 р.'!O18)</f>
        <v>575504.41</v>
      </c>
      <c r="P18" s="2">
        <f>SUM('за 6міс.18 р.'!P18+'липень 18 р.'!P18)</f>
        <v>518490.51</v>
      </c>
      <c r="Q18" s="2">
        <f>SUM('за 6міс.18 р.'!Q18+'липень 18 р.'!Q18)</f>
        <v>156.16999999999999</v>
      </c>
      <c r="R18" s="2">
        <f>SUM('за 6міс.18 р.'!R18+'липень 18 р.'!R18)</f>
        <v>56857.729999999996</v>
      </c>
      <c r="S18" s="2">
        <f>SUM('за 6міс.18 р.'!S18+'липень 18 р.'!S18)</f>
        <v>0</v>
      </c>
      <c r="T18" s="2">
        <f>SUM('за 6міс.18 р.'!T18+'липень 18 р.'!T18)</f>
        <v>0</v>
      </c>
      <c r="U18" s="2">
        <f>SUM('за 6міс.18 р.'!U18+'липень 18 р.'!U18)</f>
        <v>504.5</v>
      </c>
      <c r="V18" s="2">
        <f>SUM('за 6міс.18 р.'!V18+'липень 18 р.'!V18)</f>
        <v>0</v>
      </c>
      <c r="W18" s="2">
        <f>SUM('за 6міс.18 р.'!W18+'липень 18 р.'!W18)</f>
        <v>0</v>
      </c>
      <c r="X18" s="2">
        <f>SUM('за 6міс.18 р.'!X18+'липень 18 р.'!X18)</f>
        <v>2327384.08</v>
      </c>
    </row>
    <row r="19" spans="1:24" x14ac:dyDescent="0.2">
      <c r="A19" s="30" t="s">
        <v>14</v>
      </c>
      <c r="B19" s="2">
        <f>SUM('за 6міс.18 р.'!B19+'липень 18 р.'!B19)</f>
        <v>956628.49</v>
      </c>
      <c r="C19" s="2">
        <f>SUM('за 6міс.18 р.'!C19+'липень 18 р.'!C19)</f>
        <v>184674.77</v>
      </c>
      <c r="D19" s="2">
        <f>SUM('за 6міс.18 р.'!D19+'липень 18 р.'!D19)</f>
        <v>1141303.2599999998</v>
      </c>
      <c r="E19" s="2">
        <f>SUM('за 6міс.18 р.'!E19+'липень 18 р.'!E19)</f>
        <v>253425.89999999997</v>
      </c>
      <c r="F19" s="2">
        <f>SUM('за 6міс.18 р.'!F19+'липень 18 р.'!F19)</f>
        <v>245214.77</v>
      </c>
      <c r="G19" s="2">
        <f>SUM('за 6міс.18 р.'!G19+'липень 18 р.'!G19)</f>
        <v>72114.739999999991</v>
      </c>
      <c r="H19" s="2">
        <f>SUM('за 6міс.18 р.'!H19+'липень 18 р.'!H19)</f>
        <v>23961.58</v>
      </c>
      <c r="I19" s="2">
        <f>SUM('за 6міс.18 р.'!I19+'липень 18 р.'!I19)</f>
        <v>9722.09</v>
      </c>
      <c r="J19" s="2">
        <f>SUM('за 6міс.18 р.'!J19+'липень 18 р.'!J19)</f>
        <v>0</v>
      </c>
      <c r="K19" s="2">
        <f>SUM('за 6міс.18 р.'!K19+'липень 18 р.'!K19)</f>
        <v>0</v>
      </c>
      <c r="L19" s="2">
        <f>SUM('за 6міс.18 р.'!L19+'липень 18 р.'!L19)</f>
        <v>0</v>
      </c>
      <c r="M19" s="2">
        <f>SUM('за 6міс.18 р.'!M19+'липень 18 р.'!M19)</f>
        <v>0</v>
      </c>
      <c r="N19" s="2">
        <f>SUM('за 6міс.18 р.'!N19+'липень 18 р.'!N19)</f>
        <v>5231.53</v>
      </c>
      <c r="O19" s="2">
        <f>SUM('за 6міс.18 р.'!O19+'липень 18 р.'!O19)</f>
        <v>133680.32999999999</v>
      </c>
      <c r="P19" s="2">
        <f>SUM('за 6міс.18 р.'!P19+'липень 18 р.'!P19)</f>
        <v>0</v>
      </c>
      <c r="Q19" s="2">
        <f>SUM('за 6міс.18 р.'!Q19+'липень 18 р.'!Q19)</f>
        <v>0</v>
      </c>
      <c r="R19" s="2">
        <f>SUM('за 6міс.18 р.'!R19+'липень 18 р.'!R19)</f>
        <v>17453.45</v>
      </c>
      <c r="S19" s="2">
        <f>SUM('за 6міс.18 р.'!S19+'липень 18 р.'!S19)</f>
        <v>-1624.37</v>
      </c>
      <c r="T19" s="2">
        <f>SUM('за 6міс.18 р.'!T19+'липень 18 р.'!T19)</f>
        <v>117851.25</v>
      </c>
      <c r="U19" s="2">
        <f>SUM('за 6міс.18 р.'!U19+'липень 18 р.'!U19)</f>
        <v>504.5</v>
      </c>
      <c r="V19" s="2">
        <f>SUM('за 6міс.18 р.'!V19+'липень 18 р.'!V19)</f>
        <v>0</v>
      </c>
      <c r="W19" s="2">
        <f>SUM('за 6міс.18 р.'!W19+'липень 18 р.'!W19)</f>
        <v>0</v>
      </c>
      <c r="X19" s="2">
        <f>SUM('за 6міс.18 р.'!X19+'липень 18 р.'!X19)</f>
        <v>1639943.93</v>
      </c>
    </row>
    <row r="20" spans="1:24" x14ac:dyDescent="0.2">
      <c r="A20" s="30" t="s">
        <v>15</v>
      </c>
      <c r="B20" s="2">
        <f>SUM('за 6міс.18 р.'!B20+'липень 18 р.'!B20)</f>
        <v>1291328.23</v>
      </c>
      <c r="C20" s="2">
        <f>SUM('за 6міс.18 р.'!C20+'липень 18 р.'!C20)</f>
        <v>304686.33999999997</v>
      </c>
      <c r="D20" s="2">
        <f>SUM('за 6міс.18 р.'!D20+'липень 18 р.'!D20)</f>
        <v>1596014.5699999998</v>
      </c>
      <c r="E20" s="2">
        <f>SUM('за 6міс.18 р.'!E20+'липень 18 р.'!E20)</f>
        <v>354338.04</v>
      </c>
      <c r="F20" s="2">
        <f>SUM('за 6міс.18 р.'!F20+'липень 18 р.'!F20)</f>
        <v>333560.6700000001</v>
      </c>
      <c r="G20" s="2">
        <f>SUM('за 6міс.18 р.'!G20+'липень 18 р.'!G20)</f>
        <v>40877.14</v>
      </c>
      <c r="H20" s="2">
        <f>SUM('за 6міс.18 р.'!H20+'липень 18 р.'!H20)</f>
        <v>41008.15</v>
      </c>
      <c r="I20" s="2">
        <f>SUM('за 6міс.18 р.'!I20+'липень 18 р.'!I20)</f>
        <v>55208.89</v>
      </c>
      <c r="J20" s="2">
        <f>SUM('за 6міс.18 р.'!J20+'липень 18 р.'!J20)</f>
        <v>0</v>
      </c>
      <c r="K20" s="2">
        <f>SUM('за 6міс.18 р.'!K20+'липень 18 р.'!K20)</f>
        <v>0</v>
      </c>
      <c r="L20" s="2">
        <f>SUM('за 6міс.18 р.'!L20+'липень 18 р.'!L20)</f>
        <v>0</v>
      </c>
      <c r="M20" s="2">
        <f>SUM('за 6міс.18 р.'!M20+'липень 18 р.'!M20)</f>
        <v>0</v>
      </c>
      <c r="N20" s="2">
        <f>SUM('за 6міс.18 р.'!N20+'липень 18 р.'!N20)</f>
        <v>4121.2</v>
      </c>
      <c r="O20" s="2">
        <f>SUM('за 6міс.18 р.'!O20+'липень 18 р.'!O20)</f>
        <v>191840.79000000004</v>
      </c>
      <c r="P20" s="2">
        <f>SUM('за 6міс.18 р.'!P20+'липень 18 р.'!P20)</f>
        <v>0</v>
      </c>
      <c r="Q20" s="2">
        <f>SUM('за 6міс.18 р.'!Q20+'липень 18 р.'!Q20)</f>
        <v>2870</v>
      </c>
      <c r="R20" s="2">
        <f>SUM('за 6міс.18 р.'!R20+'липень 18 р.'!R20)</f>
        <v>24731.01</v>
      </c>
      <c r="S20" s="2">
        <f>SUM('за 6міс.18 р.'!S20+'липень 18 р.'!S20)</f>
        <v>164239.78</v>
      </c>
      <c r="T20" s="2">
        <f>SUM('за 6міс.18 р.'!T20+'липень 18 р.'!T20)</f>
        <v>0</v>
      </c>
      <c r="U20" s="2">
        <f>SUM('за 6міс.18 р.'!U20+'липень 18 р.'!U20)</f>
        <v>504.5</v>
      </c>
      <c r="V20" s="2">
        <f>SUM('за 6міс.18 р.'!V20+'липень 18 р.'!V20)</f>
        <v>0</v>
      </c>
      <c r="W20" s="2">
        <f>SUM('за 6міс.18 р.'!W20+'липень 18 р.'!W20)</f>
        <v>0</v>
      </c>
      <c r="X20" s="2">
        <f>SUM('за 6міс.18 р.'!X20+'липень 18 р.'!X20)</f>
        <v>2283913.2799999998</v>
      </c>
    </row>
    <row r="21" spans="1:24" x14ac:dyDescent="0.2">
      <c r="A21" s="34" t="s">
        <v>61</v>
      </c>
      <c r="B21" s="2">
        <f>SUM('за 6міс.18 р.'!B21+'липень 18 р.'!B21)</f>
        <v>462825.51</v>
      </c>
      <c r="C21" s="2">
        <f>SUM('за 6міс.18 р.'!C21+'липень 18 р.'!C21)</f>
        <v>121312.37999999999</v>
      </c>
      <c r="D21" s="2">
        <f>SUM('за 6міс.18 р.'!D21+'липень 18 р.'!D21)</f>
        <v>584138.18999999994</v>
      </c>
      <c r="E21" s="2">
        <f>SUM('за 6міс.18 р.'!E21+'липень 18 р.'!E21)</f>
        <v>129559.67000000001</v>
      </c>
      <c r="F21" s="2">
        <f>SUM('за 6міс.18 р.'!F21+'липень 18 р.'!F21)</f>
        <v>285216.48</v>
      </c>
      <c r="G21" s="2">
        <f>SUM('за 6міс.18 р.'!G21+'липень 18 р.'!G21)</f>
        <v>18939.21</v>
      </c>
      <c r="H21" s="2">
        <f>SUM('за 6міс.18 р.'!H21+'липень 18 р.'!H21)</f>
        <v>17075.52</v>
      </c>
      <c r="I21" s="2">
        <f>SUM('за 6міс.18 р.'!I21+'липень 18 р.'!I21)</f>
        <v>13509.119999999999</v>
      </c>
      <c r="J21" s="2">
        <f>SUM('за 6міс.18 р.'!J21+'липень 18 р.'!J21)</f>
        <v>0</v>
      </c>
      <c r="K21" s="2">
        <f>SUM('за 6міс.18 р.'!K21+'липень 18 р.'!K21)</f>
        <v>0</v>
      </c>
      <c r="L21" s="2">
        <f>SUM('за 6міс.18 р.'!L21+'липень 18 р.'!L21)</f>
        <v>0</v>
      </c>
      <c r="M21" s="2">
        <f>SUM('за 6міс.18 р.'!M21+'липень 18 р.'!M21)</f>
        <v>0</v>
      </c>
      <c r="N21" s="2">
        <f>SUM('за 6міс.18 р.'!N21+'липень 18 р.'!N21)</f>
        <v>180</v>
      </c>
      <c r="O21" s="2">
        <f>SUM('за 6міс.18 р.'!O21+'липень 18 р.'!O21)</f>
        <v>235008.13</v>
      </c>
      <c r="P21" s="2">
        <f>SUM('за 6міс.18 р.'!P21+'липень 18 р.'!P21)</f>
        <v>0</v>
      </c>
      <c r="Q21" s="2">
        <f>SUM('за 6міс.18 р.'!Q21+'липень 18 р.'!Q21)</f>
        <v>0</v>
      </c>
      <c r="R21" s="2">
        <f>SUM('за 6міс.18 р.'!R21+'липень 18 р.'!R21)</f>
        <v>40014.889999999992</v>
      </c>
      <c r="S21" s="2">
        <f>SUM('за 6міс.18 р.'!S21+'липень 18 р.'!S21)</f>
        <v>194993.24</v>
      </c>
      <c r="T21" s="2">
        <f>SUM('за 6міс.18 р.'!T21+'липень 18 р.'!T21)</f>
        <v>0</v>
      </c>
      <c r="U21" s="2">
        <f>SUM('за 6міс.18 р.'!U21+'липень 18 р.'!U21)</f>
        <v>504.5</v>
      </c>
      <c r="V21" s="2">
        <f>SUM('за 6міс.18 р.'!V21+'липень 18 р.'!V21)</f>
        <v>0</v>
      </c>
      <c r="W21" s="2">
        <f>SUM('за 6міс.18 р.'!W21+'липень 18 р.'!W21)</f>
        <v>0</v>
      </c>
      <c r="X21" s="2">
        <f>SUM('за 6міс.18 р.'!X21+'липень 18 р.'!X21)</f>
        <v>998914.34000000008</v>
      </c>
    </row>
    <row r="22" spans="1:24" x14ac:dyDescent="0.2">
      <c r="A22" s="30" t="s">
        <v>16</v>
      </c>
      <c r="B22" s="2">
        <f>SUM('за 6міс.18 р.'!B22+'липень 18 р.'!B22)</f>
        <v>650136.12</v>
      </c>
      <c r="C22" s="2">
        <f>SUM('за 6міс.18 р.'!C22+'липень 18 р.'!C22)</f>
        <v>67768.52</v>
      </c>
      <c r="D22" s="2">
        <f>SUM('за 6міс.18 р.'!D22+'липень 18 р.'!D22)</f>
        <v>717904.6399999999</v>
      </c>
      <c r="E22" s="2">
        <f>SUM('за 6міс.18 р.'!E22+'липень 18 р.'!E22)</f>
        <v>159439.5</v>
      </c>
      <c r="F22" s="2">
        <f>SUM('за 6міс.18 р.'!F22+'липень 18 р.'!F22)</f>
        <v>169181.59</v>
      </c>
      <c r="G22" s="2">
        <f>SUM('за 6міс.18 р.'!G22+'липень 18 р.'!G22)</f>
        <v>7622.7</v>
      </c>
      <c r="H22" s="2">
        <f>SUM('за 6міс.18 р.'!H22+'липень 18 р.'!H22)</f>
        <v>17444.129999999997</v>
      </c>
      <c r="I22" s="2">
        <f>SUM('за 6міс.18 р.'!I22+'липень 18 р.'!I22)</f>
        <v>12226.61</v>
      </c>
      <c r="J22" s="2">
        <f>SUM('за 6міс.18 р.'!J22+'липень 18 р.'!J22)</f>
        <v>0</v>
      </c>
      <c r="K22" s="2">
        <f>SUM('за 6міс.18 р.'!K22+'липень 18 р.'!K22)</f>
        <v>0</v>
      </c>
      <c r="L22" s="2">
        <f>SUM('за 6міс.18 р.'!L22+'липень 18 р.'!L22)</f>
        <v>0</v>
      </c>
      <c r="M22" s="2">
        <f>SUM('за 6міс.18 р.'!M22+'липень 18 р.'!M22)</f>
        <v>0</v>
      </c>
      <c r="N22" s="2">
        <f>SUM('за 6міс.18 р.'!N22+'липень 18 р.'!N22)</f>
        <v>3894.76</v>
      </c>
      <c r="O22" s="2">
        <f>SUM('за 6міс.18 р.'!O22+'липень 18 р.'!O22)</f>
        <v>127488.89</v>
      </c>
      <c r="P22" s="2">
        <f>SUM('за 6міс.18 р.'!P22+'липень 18 р.'!P22)</f>
        <v>0</v>
      </c>
      <c r="Q22" s="2">
        <f>SUM('за 6міс.18 р.'!Q22+'липень 18 р.'!Q22)</f>
        <v>0</v>
      </c>
      <c r="R22" s="2">
        <f>SUM('за 6міс.18 р.'!R22+'липень 18 р.'!R22)</f>
        <v>6049.3200000000006</v>
      </c>
      <c r="S22" s="2">
        <f>SUM('за 6міс.18 р.'!S22+'липень 18 р.'!S22)</f>
        <v>121439.57</v>
      </c>
      <c r="T22" s="2">
        <f>SUM('за 6міс.18 р.'!T22+'липень 18 р.'!T22)</f>
        <v>0</v>
      </c>
      <c r="U22" s="2">
        <f>SUM('за 6міс.18 р.'!U22+'липень 18 р.'!U22)</f>
        <v>504.5</v>
      </c>
      <c r="V22" s="2">
        <f>SUM('за 6міс.18 р.'!V22+'липень 18 р.'!V22)</f>
        <v>0</v>
      </c>
      <c r="W22" s="2">
        <f>SUM('за 6міс.18 р.'!W22+'липень 18 р.'!W22)</f>
        <v>0</v>
      </c>
      <c r="X22" s="2">
        <f>SUM('за 6міс.18 р.'!X22+'липень 18 р.'!X22)</f>
        <v>1046525.7300000001</v>
      </c>
    </row>
    <row r="23" spans="1:24" x14ac:dyDescent="0.2">
      <c r="A23" s="30" t="s">
        <v>17</v>
      </c>
      <c r="B23" s="2">
        <f>SUM('за 6міс.18 р.'!B23+'липень 18 р.'!B23)</f>
        <v>1584841.47</v>
      </c>
      <c r="C23" s="2">
        <f>SUM('за 6міс.18 р.'!C23+'липень 18 р.'!C23)</f>
        <v>323285.21000000002</v>
      </c>
      <c r="D23" s="2">
        <f>SUM('за 6міс.18 р.'!D23+'липень 18 р.'!D23)</f>
        <v>1908126.68</v>
      </c>
      <c r="E23" s="2">
        <f>SUM('за 6міс.18 р.'!E23+'липень 18 р.'!E23)</f>
        <v>423439.37</v>
      </c>
      <c r="F23" s="2">
        <f>SUM('за 6міс.18 р.'!F23+'липень 18 р.'!F23)</f>
        <v>876371.25</v>
      </c>
      <c r="G23" s="2">
        <f>SUM('за 6міс.18 р.'!G23+'липень 18 р.'!G23)</f>
        <v>115252.67000000001</v>
      </c>
      <c r="H23" s="2">
        <f>SUM('за 6міс.18 р.'!H23+'липень 18 р.'!H23)</f>
        <v>67575.009999999995</v>
      </c>
      <c r="I23" s="2">
        <f>SUM('за 6міс.18 р.'!I23+'липень 18 р.'!I23)</f>
        <v>116840.97</v>
      </c>
      <c r="J23" s="2">
        <f>SUM('за 6міс.18 р.'!J23+'липень 18 р.'!J23)</f>
        <v>0</v>
      </c>
      <c r="K23" s="2">
        <f>SUM('за 6міс.18 р.'!K23+'липень 18 р.'!K23)</f>
        <v>0</v>
      </c>
      <c r="L23" s="2">
        <f>SUM('за 6міс.18 р.'!L23+'липень 18 р.'!L23)</f>
        <v>0</v>
      </c>
      <c r="M23" s="2">
        <f>SUM('за 6міс.18 р.'!M23+'липень 18 р.'!M23)</f>
        <v>0</v>
      </c>
      <c r="N23" s="2">
        <f>SUM('за 6міс.18 р.'!N23+'липень 18 р.'!N23)</f>
        <v>3517.8</v>
      </c>
      <c r="O23" s="2">
        <f>SUM('за 6міс.18 р.'!O23+'липень 18 р.'!O23)</f>
        <v>572680.29999999993</v>
      </c>
      <c r="P23" s="2">
        <f>SUM('за 6міс.18 р.'!P23+'липень 18 р.'!P23)</f>
        <v>518498</v>
      </c>
      <c r="Q23" s="2">
        <f>SUM('за 6міс.18 р.'!Q23+'липень 18 р.'!Q23)</f>
        <v>0</v>
      </c>
      <c r="R23" s="2">
        <f>SUM('за 6міс.18 р.'!R23+'липень 18 р.'!R23)</f>
        <v>54182.3</v>
      </c>
      <c r="S23" s="2">
        <f>SUM('за 6міс.18 р.'!S23+'липень 18 р.'!S23)</f>
        <v>0</v>
      </c>
      <c r="T23" s="2">
        <f>SUM('за 6міс.18 р.'!T23+'липень 18 р.'!T23)</f>
        <v>0</v>
      </c>
      <c r="U23" s="2">
        <f>SUM('за 6міс.18 р.'!U23+'липень 18 р.'!U23)</f>
        <v>504.5</v>
      </c>
      <c r="V23" s="2">
        <f>SUM('за 6міс.18 р.'!V23+'липень 18 р.'!V23)</f>
        <v>0</v>
      </c>
      <c r="W23" s="2">
        <f>SUM('за 6міс.18 р.'!W23+'липень 18 р.'!W23)</f>
        <v>0</v>
      </c>
      <c r="X23" s="2">
        <f>SUM('за 6міс.18 р.'!X23+'липень 18 р.'!X23)</f>
        <v>3207937.3</v>
      </c>
    </row>
    <row r="24" spans="1:24" x14ac:dyDescent="0.2">
      <c r="A24" s="30" t="s">
        <v>18</v>
      </c>
      <c r="B24" s="2">
        <f>SUM('за 6міс.18 р.'!B24+'липень 18 р.'!B24)</f>
        <v>856713.9</v>
      </c>
      <c r="C24" s="2">
        <f>SUM('за 6міс.18 р.'!C24+'липень 18 р.'!C24)</f>
        <v>163106.39000000001</v>
      </c>
      <c r="D24" s="2">
        <f>SUM('за 6міс.18 р.'!D24+'липень 18 р.'!D24)</f>
        <v>1019820.29</v>
      </c>
      <c r="E24" s="2">
        <f>SUM('за 6міс.18 р.'!E24+'липень 18 р.'!E24)</f>
        <v>226490.87</v>
      </c>
      <c r="F24" s="2">
        <f>SUM('за 6міс.18 р.'!F24+'липень 18 р.'!F24)</f>
        <v>265665.35000000003</v>
      </c>
      <c r="G24" s="2">
        <f>SUM('за 6міс.18 р.'!G24+'липень 18 р.'!G24)</f>
        <v>44274.19</v>
      </c>
      <c r="H24" s="2">
        <f>SUM('за 6міс.18 р.'!H24+'липень 18 р.'!H24)</f>
        <v>27290.15</v>
      </c>
      <c r="I24" s="2">
        <f>SUM('за 6міс.18 р.'!I24+'липень 18 р.'!I24)</f>
        <v>15790.029999999999</v>
      </c>
      <c r="J24" s="2">
        <f>SUM('за 6міс.18 р.'!J24+'липень 18 р.'!J24)</f>
        <v>0</v>
      </c>
      <c r="K24" s="2">
        <f>SUM('за 6міс.18 р.'!K24+'липень 18 р.'!K24)</f>
        <v>0</v>
      </c>
      <c r="L24" s="2">
        <f>SUM('за 6міс.18 р.'!L24+'липень 18 р.'!L24)</f>
        <v>0</v>
      </c>
      <c r="M24" s="2">
        <f>SUM('за 6міс.18 р.'!M24+'липень 18 р.'!M24)</f>
        <v>0</v>
      </c>
      <c r="N24" s="2">
        <f>SUM('за 6міс.18 р.'!N24+'липень 18 р.'!N24)</f>
        <v>3089.1499999999996</v>
      </c>
      <c r="O24" s="2">
        <f>SUM('за 6міс.18 р.'!O24+'липень 18 р.'!O24)</f>
        <v>174717.33000000005</v>
      </c>
      <c r="P24" s="2">
        <f>SUM('за 6міс.18 р.'!P24+'липень 18 р.'!P24)</f>
        <v>-17857.599999999999</v>
      </c>
      <c r="Q24" s="2">
        <f>SUM('за 6міс.18 р.'!Q24+'липень 18 р.'!Q24)</f>
        <v>0</v>
      </c>
      <c r="R24" s="2">
        <f>SUM('за 6міс.18 р.'!R24+'липень 18 р.'!R24)</f>
        <v>21692.579999999998</v>
      </c>
      <c r="S24" s="2">
        <f>SUM('за 6міс.18 р.'!S24+'липень 18 р.'!S24)</f>
        <v>170882.34999999998</v>
      </c>
      <c r="T24" s="2">
        <f>SUM('за 6міс.18 р.'!T24+'липень 18 р.'!T24)</f>
        <v>0</v>
      </c>
      <c r="U24" s="2">
        <f>SUM('за 6міс.18 р.'!U24+'липень 18 р.'!U24)</f>
        <v>504.5</v>
      </c>
      <c r="V24" s="2">
        <f>SUM('за 6міс.18 р.'!V24+'липень 18 р.'!V24)</f>
        <v>0</v>
      </c>
      <c r="W24" s="2">
        <f>SUM('за 6міс.18 р.'!W24+'липень 18 р.'!W24)</f>
        <v>0</v>
      </c>
      <c r="X24" s="2">
        <f>SUM('за 6міс.18 р.'!X24+'липень 18 р.'!X24)</f>
        <v>1511976.51</v>
      </c>
    </row>
    <row r="25" spans="1:24" x14ac:dyDescent="0.2">
      <c r="A25" s="30" t="s">
        <v>27</v>
      </c>
      <c r="B25" s="2">
        <f>SUM('за 6міс.18 р.'!B25+'липень 18 р.'!B25)</f>
        <v>354800.79000000004</v>
      </c>
      <c r="C25" s="2">
        <f>SUM('за 6міс.18 р.'!C25+'липень 18 р.'!C25)</f>
        <v>100599.39</v>
      </c>
      <c r="D25" s="2">
        <f>SUM('за 6міс.18 р.'!D25+'липень 18 р.'!D25)</f>
        <v>455400.18000000005</v>
      </c>
      <c r="E25" s="2">
        <f>SUM('за 6міс.18 р.'!E25+'липень 18 р.'!E25)</f>
        <v>100890.11</v>
      </c>
      <c r="F25" s="2">
        <f>SUM('за 6міс.18 р.'!F25+'липень 18 р.'!F25)</f>
        <v>190233.3</v>
      </c>
      <c r="G25" s="2">
        <f>SUM('за 6міс.18 р.'!G25+'липень 18 р.'!G25)</f>
        <v>8879.14</v>
      </c>
      <c r="H25" s="2">
        <f>SUM('за 6міс.18 р.'!H25+'липень 18 р.'!H25)</f>
        <v>13149.259999999998</v>
      </c>
      <c r="I25" s="2">
        <f>SUM('за 6міс.18 р.'!I25+'липень 18 р.'!I25)</f>
        <v>11892.42</v>
      </c>
      <c r="J25" s="2">
        <f>SUM('за 6міс.18 р.'!J25+'липень 18 р.'!J25)</f>
        <v>0</v>
      </c>
      <c r="K25" s="2">
        <f>SUM('за 6міс.18 р.'!K25+'липень 18 р.'!K25)</f>
        <v>0</v>
      </c>
      <c r="L25" s="2">
        <f>SUM('за 6міс.18 р.'!L25+'липень 18 р.'!L25)</f>
        <v>0</v>
      </c>
      <c r="M25" s="2">
        <f>SUM('за 6міс.18 р.'!M25+'липень 18 р.'!M25)</f>
        <v>0</v>
      </c>
      <c r="N25" s="2">
        <f>SUM('за 6міс.18 р.'!N25+'липень 18 р.'!N25)</f>
        <v>0</v>
      </c>
      <c r="O25" s="2">
        <f>SUM('за 6міс.18 р.'!O25+'липень 18 р.'!O25)</f>
        <v>155807.98000000001</v>
      </c>
      <c r="P25" s="2">
        <f>SUM('за 6міс.18 р.'!P25+'липень 18 р.'!P25)</f>
        <v>0</v>
      </c>
      <c r="Q25" s="2">
        <f>SUM('за 6міс.18 р.'!Q25+'липень 18 р.'!Q25)</f>
        <v>0</v>
      </c>
      <c r="R25" s="2">
        <f>SUM('за 6міс.18 р.'!R25+'липень 18 р.'!R25)</f>
        <v>16216.82</v>
      </c>
      <c r="S25" s="2">
        <f>SUM('за 6міс.18 р.'!S25+'липень 18 р.'!S25)</f>
        <v>139591.16</v>
      </c>
      <c r="T25" s="2">
        <f>SUM('за 6міс.18 р.'!T25+'липень 18 р.'!T25)</f>
        <v>0</v>
      </c>
      <c r="U25" s="2">
        <f>SUM('за 6міс.18 р.'!U25+'липень 18 р.'!U25)</f>
        <v>504.5</v>
      </c>
      <c r="V25" s="2">
        <f>SUM('за 6міс.18 р.'!V25+'липень 18 р.'!V25)</f>
        <v>0</v>
      </c>
      <c r="W25" s="2">
        <f>SUM('за 6міс.18 р.'!W25+'липень 18 р.'!W25)</f>
        <v>0</v>
      </c>
      <c r="X25" s="2">
        <f>SUM('за 6міс.18 р.'!X25+'липень 18 р.'!X25)</f>
        <v>746523.59</v>
      </c>
    </row>
    <row r="26" spans="1:24" x14ac:dyDescent="0.2">
      <c r="A26" s="30" t="s">
        <v>33</v>
      </c>
      <c r="B26" s="2">
        <f>SUM('за 6міс.18 р.'!B26+'липень 18 р.'!B26)</f>
        <v>124999.93</v>
      </c>
      <c r="C26" s="2">
        <f>SUM('за 6міс.18 р.'!C26+'липень 18 р.'!C26)</f>
        <v>0</v>
      </c>
      <c r="D26" s="2">
        <f>SUM('за 6міс.18 р.'!D26+'липень 18 р.'!D26)</f>
        <v>124999.93</v>
      </c>
      <c r="E26" s="2">
        <f>SUM('за 6міс.18 р.'!E26+'липень 18 р.'!E26)</f>
        <v>27652.879999999997</v>
      </c>
      <c r="F26" s="2">
        <f>SUM('за 6міс.18 р.'!F26+'липень 18 р.'!F26)</f>
        <v>17431.059999999998</v>
      </c>
      <c r="G26" s="2">
        <f>SUM('за 6міс.18 р.'!G26+'липень 18 р.'!G26)</f>
        <v>0</v>
      </c>
      <c r="H26" s="2">
        <f>SUM('за 6міс.18 р.'!H26+'липень 18 р.'!H26)</f>
        <v>17431.059999999998</v>
      </c>
      <c r="I26" s="2">
        <f>SUM('за 6міс.18 р.'!I26+'липень 18 р.'!I26)</f>
        <v>0</v>
      </c>
      <c r="J26" s="2">
        <f>SUM('за 6міс.18 р.'!J26+'липень 18 р.'!J26)</f>
        <v>0</v>
      </c>
      <c r="K26" s="2">
        <f>SUM('за 6міс.18 р.'!K26+'липень 18 р.'!K26)</f>
        <v>0</v>
      </c>
      <c r="L26" s="2">
        <f>SUM('за 6міс.18 р.'!L26+'липень 18 р.'!L26)</f>
        <v>0</v>
      </c>
      <c r="M26" s="2">
        <f>SUM('за 6міс.18 р.'!M26+'липень 18 р.'!M26)</f>
        <v>0</v>
      </c>
      <c r="N26" s="2">
        <f>SUM('за 6міс.18 р.'!N26+'липень 18 р.'!N26)</f>
        <v>0</v>
      </c>
      <c r="O26" s="2">
        <f>SUM('за 6міс.18 р.'!O26+'липень 18 р.'!O26)</f>
        <v>0</v>
      </c>
      <c r="P26" s="2">
        <f>SUM('за 6міс.18 р.'!P26+'липень 18 р.'!P26)</f>
        <v>0</v>
      </c>
      <c r="Q26" s="2">
        <f>SUM('за 6міс.18 р.'!Q26+'липень 18 р.'!Q26)</f>
        <v>0</v>
      </c>
      <c r="R26" s="2">
        <f>SUM('за 6міс.18 р.'!R26+'липень 18 р.'!R26)</f>
        <v>0</v>
      </c>
      <c r="S26" s="2">
        <f>SUM('за 6міс.18 р.'!S26+'липень 18 р.'!S26)</f>
        <v>0</v>
      </c>
      <c r="T26" s="2">
        <f>SUM('за 6міс.18 р.'!T26+'липень 18 р.'!T26)</f>
        <v>0</v>
      </c>
      <c r="U26" s="2">
        <f>SUM('за 6міс.18 р.'!U26+'липень 18 р.'!U26)</f>
        <v>0</v>
      </c>
      <c r="V26" s="2">
        <f>SUM('за 6міс.18 р.'!V26+'липень 18 р.'!V26)</f>
        <v>0</v>
      </c>
      <c r="W26" s="2">
        <f>SUM('за 6міс.18 р.'!W26+'липень 18 р.'!W26)</f>
        <v>0</v>
      </c>
      <c r="X26" s="2">
        <f>SUM('за 6міс.18 р.'!X26+'липень 18 р.'!X26)</f>
        <v>170083.87</v>
      </c>
    </row>
    <row r="27" spans="1:24" x14ac:dyDescent="0.2">
      <c r="A27" s="30" t="s">
        <v>19</v>
      </c>
      <c r="B27" s="2">
        <f>SUM('за 6міс.18 р.'!B27+'липень 18 р.'!B27)</f>
        <v>542912.53999999992</v>
      </c>
      <c r="C27" s="2">
        <f>SUM('за 6міс.18 р.'!C27+'липень 18 р.'!C27)</f>
        <v>171401.77</v>
      </c>
      <c r="D27" s="2">
        <f>SUM('за 6міс.18 р.'!D27+'липень 18 р.'!D27)</f>
        <v>714314.31</v>
      </c>
      <c r="E27" s="2">
        <f>SUM('за 6міс.18 р.'!E27+'липень 18 р.'!E27)</f>
        <v>157997.29</v>
      </c>
      <c r="F27" s="2">
        <f>SUM('за 6міс.18 р.'!F27+'липень 18 р.'!F27)</f>
        <v>239040.46</v>
      </c>
      <c r="G27" s="2">
        <f>SUM('за 6міс.18 р.'!G27+'липень 18 р.'!G27)</f>
        <v>7565.1900000000005</v>
      </c>
      <c r="H27" s="2">
        <f>SUM('за 6міс.18 р.'!H27+'липень 18 р.'!H27)</f>
        <v>11706.98</v>
      </c>
      <c r="I27" s="2">
        <f>SUM('за 6міс.18 р.'!I27+'липень 18 р.'!I27)</f>
        <v>13574.169999999998</v>
      </c>
      <c r="J27" s="2">
        <f>SUM('за 6міс.18 р.'!J27+'липень 18 р.'!J27)</f>
        <v>0</v>
      </c>
      <c r="K27" s="2">
        <f>SUM('за 6міс.18 р.'!K27+'липень 18 р.'!K27)</f>
        <v>0</v>
      </c>
      <c r="L27" s="2">
        <f>SUM('за 6міс.18 р.'!L27+'липень 18 р.'!L27)</f>
        <v>0</v>
      </c>
      <c r="M27" s="2">
        <f>SUM('за 6міс.18 р.'!M27+'липень 18 р.'!M27)</f>
        <v>0</v>
      </c>
      <c r="N27" s="2">
        <f>SUM('за 6міс.18 р.'!N27+'липень 18 р.'!N27)</f>
        <v>2756.54</v>
      </c>
      <c r="O27" s="2">
        <f>SUM('за 6міс.18 р.'!O27+'липень 18 р.'!O27)</f>
        <v>202933.08000000002</v>
      </c>
      <c r="P27" s="2">
        <f>SUM('за 6міс.18 р.'!P27+'липень 18 р.'!P27)</f>
        <v>0</v>
      </c>
      <c r="Q27" s="2">
        <f>SUM('за 6міс.18 р.'!Q27+'липень 18 р.'!Q27)</f>
        <v>0</v>
      </c>
      <c r="R27" s="2">
        <f>SUM('за 6міс.18 р.'!R27+'липень 18 р.'!R27)</f>
        <v>23886.63</v>
      </c>
      <c r="S27" s="2">
        <f>SUM('за 6міс.18 р.'!S27+'липень 18 р.'!S27)</f>
        <v>179046.45</v>
      </c>
      <c r="T27" s="2">
        <f>SUM('за 6міс.18 р.'!T27+'липень 18 р.'!T27)</f>
        <v>0</v>
      </c>
      <c r="U27" s="2">
        <f>SUM('за 6міс.18 р.'!U27+'липень 18 р.'!U27)</f>
        <v>504.5</v>
      </c>
      <c r="V27" s="2">
        <f>SUM('за 6міс.18 р.'!V27+'липень 18 р.'!V27)</f>
        <v>0</v>
      </c>
      <c r="W27" s="2">
        <f>SUM('за 6міс.18 р.'!W27+'липень 18 р.'!W27)</f>
        <v>0</v>
      </c>
      <c r="X27" s="2">
        <f>SUM('за 6міс.18 р.'!X27+'липень 18 р.'!X27)</f>
        <v>1111352.06</v>
      </c>
    </row>
    <row r="28" spans="1:24" x14ac:dyDescent="0.2">
      <c r="A28" s="30" t="s">
        <v>20</v>
      </c>
      <c r="B28" s="2">
        <f>SUM('за 6міс.18 р.'!B28+'липень 18 р.'!B28)</f>
        <v>1887348.3399999999</v>
      </c>
      <c r="C28" s="2">
        <f>SUM('за 6міс.18 р.'!C28+'липень 18 р.'!C28)</f>
        <v>583125.78999999992</v>
      </c>
      <c r="D28" s="2">
        <f>SUM('за 6міс.18 р.'!D28+'липень 18 р.'!D28)</f>
        <v>2470474.13</v>
      </c>
      <c r="E28" s="2">
        <f>SUM('за 6міс.18 р.'!E28+'липень 18 р.'!E28)</f>
        <v>414665.97000000003</v>
      </c>
      <c r="F28" s="2">
        <f>SUM('за 6міс.18 р.'!F28+'липень 18 р.'!F28)</f>
        <v>1012976.25</v>
      </c>
      <c r="G28" s="2">
        <f>SUM('за 6міс.18 р.'!G28+'липень 18 р.'!G28)</f>
        <v>284462.68000000005</v>
      </c>
      <c r="H28" s="2">
        <f>SUM('за 6міс.18 р.'!H28+'липень 18 р.'!H28)</f>
        <v>109909.65</v>
      </c>
      <c r="I28" s="2">
        <f>SUM('за 6міс.18 р.'!I28+'липень 18 р.'!I28)</f>
        <v>252505.25999999998</v>
      </c>
      <c r="J28" s="2">
        <f>SUM('за 6міс.18 р.'!J28+'липень 18 р.'!J28)</f>
        <v>0</v>
      </c>
      <c r="K28" s="2">
        <f>SUM('за 6міс.18 р.'!K28+'липень 18 р.'!K28)</f>
        <v>0</v>
      </c>
      <c r="L28" s="2">
        <f>SUM('за 6міс.18 р.'!L28+'липень 18 р.'!L28)</f>
        <v>0</v>
      </c>
      <c r="M28" s="2">
        <f>SUM('за 6міс.18 р.'!M28+'липень 18 р.'!M28)</f>
        <v>0</v>
      </c>
      <c r="N28" s="2">
        <f>SUM('за 6міс.18 р.'!N28+'липень 18 р.'!N28)</f>
        <v>8923.09</v>
      </c>
      <c r="O28" s="2">
        <f>SUM('за 6міс.18 р.'!O28+'липень 18 р.'!O28)</f>
        <v>356670.2300000001</v>
      </c>
      <c r="P28" s="2">
        <f>SUM('за 6міс.18 р.'!P28+'липень 18 р.'!P28)</f>
        <v>-22211.599999999999</v>
      </c>
      <c r="Q28" s="2">
        <f>SUM('за 6міс.18 р.'!Q28+'липень 18 р.'!Q28)</f>
        <v>16464.78</v>
      </c>
      <c r="R28" s="2">
        <f>SUM('за 6міс.18 р.'!R28+'липень 18 р.'!R28)</f>
        <v>58517.7</v>
      </c>
      <c r="S28" s="2">
        <f>SUM('за 6міс.18 р.'!S28+'липень 18 р.'!S28)</f>
        <v>303899.35000000003</v>
      </c>
      <c r="T28" s="2">
        <f>SUM('за 6міс.18 р.'!T28+'липень 18 р.'!T28)</f>
        <v>0</v>
      </c>
      <c r="U28" s="2">
        <f>SUM('за 6міс.18 р.'!U28+'липень 18 р.'!U28)</f>
        <v>505.34</v>
      </c>
      <c r="V28" s="2">
        <f>SUM('за 6міс.18 р.'!V28+'липень 18 р.'!V28)</f>
        <v>0</v>
      </c>
      <c r="W28" s="2">
        <f>SUM('за 6міс.18 р.'!W28+'липень 18 р.'!W28)</f>
        <v>0</v>
      </c>
      <c r="X28" s="2">
        <f>SUM('за 6міс.18 р.'!X28+'липень 18 р.'!X28)</f>
        <v>3898116.3499999996</v>
      </c>
    </row>
    <row r="29" spans="1:24" x14ac:dyDescent="0.2">
      <c r="A29" s="30" t="s">
        <v>21</v>
      </c>
      <c r="B29" s="2">
        <f>SUM('за 6міс.18 р.'!B29+'липень 18 р.'!B29)</f>
        <v>1134587.55</v>
      </c>
      <c r="C29" s="2">
        <f>SUM('за 6міс.18 р.'!C29+'липень 18 р.'!C29)</f>
        <v>162848.41</v>
      </c>
      <c r="D29" s="2">
        <f>SUM('за 6міс.18 р.'!D29+'липень 18 р.'!D29)</f>
        <v>1297435.96</v>
      </c>
      <c r="E29" s="2">
        <f>SUM('за 6міс.18 р.'!E29+'липень 18 р.'!E29)</f>
        <v>288098.76</v>
      </c>
      <c r="F29" s="2">
        <f>SUM('за 6міс.18 р.'!F29+'липень 18 р.'!F29)</f>
        <v>607068.15</v>
      </c>
      <c r="G29" s="2">
        <f>SUM('за 6міс.18 р.'!G29+'липень 18 р.'!G29)</f>
        <v>15605.440000000002</v>
      </c>
      <c r="H29" s="2">
        <f>SUM('за 6міс.18 р.'!H29+'липень 18 р.'!H29)</f>
        <v>29583.66</v>
      </c>
      <c r="I29" s="2">
        <f>SUM('за 6міс.18 р.'!I29+'липень 18 р.'!I29)</f>
        <v>5746.08</v>
      </c>
      <c r="J29" s="2">
        <f>SUM('за 6міс.18 р.'!J29+'липень 18 р.'!J29)</f>
        <v>0</v>
      </c>
      <c r="K29" s="2">
        <f>SUM('за 6міс.18 р.'!K29+'липень 18 р.'!K29)</f>
        <v>0</v>
      </c>
      <c r="L29" s="2">
        <f>SUM('за 6міс.18 р.'!L29+'липень 18 р.'!L29)</f>
        <v>0</v>
      </c>
      <c r="M29" s="2">
        <f>SUM('за 6міс.18 р.'!M29+'липень 18 р.'!M29)</f>
        <v>0</v>
      </c>
      <c r="N29" s="2">
        <f>SUM('за 6міс.18 р.'!N29+'липень 18 р.'!N29)</f>
        <v>2141.5500000000002</v>
      </c>
      <c r="O29" s="2">
        <f>SUM('за 6міс.18 р.'!O29+'липень 18 р.'!O29)</f>
        <v>553486.92000000004</v>
      </c>
      <c r="P29" s="2">
        <f>SUM('за 6міс.18 р.'!P29+'липень 18 р.'!P29)</f>
        <v>518498</v>
      </c>
      <c r="Q29" s="2">
        <f>SUM('за 6міс.18 р.'!Q29+'липень 18 р.'!Q29)</f>
        <v>5105.76</v>
      </c>
      <c r="R29" s="2">
        <f>SUM('за 6міс.18 р.'!R29+'липень 18 р.'!R29)</f>
        <v>29883.16</v>
      </c>
      <c r="S29" s="2">
        <f>SUM('за 6міс.18 р.'!S29+'липень 18 р.'!S29)</f>
        <v>0</v>
      </c>
      <c r="T29" s="2">
        <f>SUM('за 6міс.18 р.'!T29+'липень 18 р.'!T29)</f>
        <v>0</v>
      </c>
      <c r="U29" s="2">
        <f>SUM('за 6міс.18 р.'!U29+'липень 18 р.'!U29)</f>
        <v>504.5</v>
      </c>
      <c r="V29" s="2">
        <f>SUM('за 6міс.18 р.'!V29+'липень 18 р.'!V29)</f>
        <v>0</v>
      </c>
      <c r="W29" s="2">
        <f>SUM('за 6міс.18 р.'!W29+'липень 18 р.'!W29)</f>
        <v>0</v>
      </c>
      <c r="X29" s="2">
        <f>SUM('за 6міс.18 р.'!X29+'липень 18 р.'!X29)</f>
        <v>2192602.87</v>
      </c>
    </row>
    <row r="30" spans="1:24" x14ac:dyDescent="0.2">
      <c r="A30" s="30" t="s">
        <v>22</v>
      </c>
      <c r="B30" s="2">
        <f>SUM('за 6міс.18 р.'!B30+'липень 18 р.'!B30)</f>
        <v>598741.51</v>
      </c>
      <c r="C30" s="2">
        <f>SUM('за 6міс.18 р.'!C30+'липень 18 р.'!C30)</f>
        <v>112096.55</v>
      </c>
      <c r="D30" s="2">
        <f>SUM('за 6міс.18 р.'!D30+'липень 18 р.'!D30)</f>
        <v>710838.05999999994</v>
      </c>
      <c r="E30" s="2">
        <f>SUM('за 6міс.18 р.'!E30+'липень 18 р.'!E30)</f>
        <v>157863.5</v>
      </c>
      <c r="F30" s="2">
        <f>SUM('за 6міс.18 р.'!F30+'липень 18 р.'!F30)</f>
        <v>195641.40999999997</v>
      </c>
      <c r="G30" s="2">
        <f>SUM('за 6міс.18 р.'!G30+'липень 18 р.'!G30)</f>
        <v>24673.919999999998</v>
      </c>
      <c r="H30" s="2">
        <f>SUM('за 6міс.18 р.'!H30+'липень 18 р.'!H30)</f>
        <v>19634.060000000001</v>
      </c>
      <c r="I30" s="2">
        <f>SUM('за 6міс.18 р.'!I30+'липень 18 р.'!I30)</f>
        <v>12588.020000000002</v>
      </c>
      <c r="J30" s="2">
        <f>SUM('за 6міс.18 р.'!J30+'липень 18 р.'!J30)</f>
        <v>0</v>
      </c>
      <c r="K30" s="2">
        <f>SUM('за 6міс.18 р.'!K30+'липень 18 р.'!K30)</f>
        <v>0</v>
      </c>
      <c r="L30" s="2">
        <f>SUM('за 6міс.18 р.'!L30+'липень 18 р.'!L30)</f>
        <v>0</v>
      </c>
      <c r="M30" s="2">
        <f>SUM('за 6міс.18 р.'!M30+'липень 18 р.'!M30)</f>
        <v>0</v>
      </c>
      <c r="N30" s="2">
        <f>SUM('за 6міс.18 р.'!N30+'липень 18 р.'!N30)</f>
        <v>628.34</v>
      </c>
      <c r="O30" s="2">
        <f>SUM('за 6міс.18 р.'!O30+'липень 18 р.'!O30)</f>
        <v>137612.56999999998</v>
      </c>
      <c r="P30" s="2">
        <f>SUM('за 6міс.18 р.'!P30+'липень 18 р.'!P30)</f>
        <v>0</v>
      </c>
      <c r="Q30" s="2">
        <f>SUM('за 6міс.18 р.'!Q30+'липень 18 р.'!Q30)</f>
        <v>0</v>
      </c>
      <c r="R30" s="2">
        <f>SUM('за 6міс.18 р.'!R30+'липень 18 р.'!R30)</f>
        <v>12861.970000000001</v>
      </c>
      <c r="S30" s="2">
        <f>SUM('за 6міс.18 р.'!S30+'липень 18 р.'!S30)</f>
        <v>124750.6</v>
      </c>
      <c r="T30" s="2">
        <f>SUM('за 6міс.18 р.'!T30+'липень 18 р.'!T30)</f>
        <v>0</v>
      </c>
      <c r="U30" s="2">
        <f>SUM('за 6міс.18 р.'!U30+'липень 18 р.'!U30)</f>
        <v>504.5</v>
      </c>
      <c r="V30" s="2">
        <f>SUM('за 6міс.18 р.'!V30+'липень 18 р.'!V30)</f>
        <v>0</v>
      </c>
      <c r="W30" s="2">
        <f>SUM('за 6міс.18 р.'!W30+'липень 18 р.'!W30)</f>
        <v>0</v>
      </c>
      <c r="X30" s="2">
        <f>SUM('за 6міс.18 р.'!X30+'липень 18 р.'!X30)</f>
        <v>1064342.97</v>
      </c>
    </row>
    <row r="31" spans="1:24" x14ac:dyDescent="0.2">
      <c r="A31" s="30" t="s">
        <v>23</v>
      </c>
      <c r="B31" s="2">
        <f>SUM('за 6міс.18 р.'!B31+'липень 18 р.'!B31)</f>
        <v>1264218.57</v>
      </c>
      <c r="C31" s="2">
        <f>SUM('за 6міс.18 р.'!C31+'липень 18 р.'!C31)</f>
        <v>296354.5</v>
      </c>
      <c r="D31" s="2">
        <f>SUM('за 6міс.18 р.'!D31+'липень 18 р.'!D31)</f>
        <v>1560573.0699999998</v>
      </c>
      <c r="E31" s="2">
        <f>SUM('за 6міс.18 р.'!E31+'липень 18 р.'!E31)</f>
        <v>346521.02</v>
      </c>
      <c r="F31" s="2">
        <f>SUM('за 6міс.18 р.'!F31+'липень 18 р.'!F31)</f>
        <v>309546.64</v>
      </c>
      <c r="G31" s="2">
        <f>SUM('за 6міс.18 р.'!G31+'липень 18 р.'!G31)</f>
        <v>61407.8</v>
      </c>
      <c r="H31" s="2">
        <f>SUM('за 6міс.18 р.'!H31+'липень 18 р.'!H31)</f>
        <v>39226.160000000003</v>
      </c>
      <c r="I31" s="2">
        <f>SUM('за 6міс.18 р.'!I31+'липень 18 р.'!I31)</f>
        <v>53021.3</v>
      </c>
      <c r="J31" s="2">
        <f>SUM('за 6міс.18 р.'!J31+'липень 18 р.'!J31)</f>
        <v>0</v>
      </c>
      <c r="K31" s="2">
        <f>SUM('за 6міс.18 р.'!K31+'липень 18 р.'!K31)</f>
        <v>0</v>
      </c>
      <c r="L31" s="2">
        <f>SUM('за 6міс.18 р.'!L31+'липень 18 р.'!L31)</f>
        <v>0</v>
      </c>
      <c r="M31" s="2">
        <f>SUM('за 6міс.18 р.'!M31+'липень 18 р.'!M31)</f>
        <v>0</v>
      </c>
      <c r="N31" s="2">
        <f>SUM('за 6міс.18 р.'!N31+'липень 18 р.'!N31)</f>
        <v>0</v>
      </c>
      <c r="O31" s="2">
        <f>SUM('за 6міс.18 р.'!O31+'липень 18 р.'!O31)</f>
        <v>155386.87999999998</v>
      </c>
      <c r="P31" s="2">
        <f>SUM('за 6міс.18 р.'!P31+'липень 18 р.'!P31)</f>
        <v>0</v>
      </c>
      <c r="Q31" s="2">
        <f>SUM('за 6міс.18 р.'!Q31+'липень 18 р.'!Q31)</f>
        <v>0</v>
      </c>
      <c r="R31" s="2">
        <f>SUM('за 6міс.18 р.'!R31+'липень 18 р.'!R31)</f>
        <v>32665.27</v>
      </c>
      <c r="S31" s="2">
        <f>SUM('за 6міс.18 р.'!S31+'липень 18 р.'!S31)</f>
        <v>122721.61</v>
      </c>
      <c r="T31" s="2">
        <f>SUM('за 6міс.18 р.'!T31+'липень 18 р.'!T31)</f>
        <v>0</v>
      </c>
      <c r="U31" s="2">
        <f>SUM('за 6міс.18 р.'!U31+'липень 18 р.'!U31)</f>
        <v>504.5</v>
      </c>
      <c r="V31" s="2">
        <f>SUM('за 6міс.18 р.'!V31+'липень 18 р.'!V31)</f>
        <v>0</v>
      </c>
      <c r="W31" s="2">
        <f>SUM('за 6міс.18 р.'!W31+'липень 18 р.'!W31)</f>
        <v>0</v>
      </c>
      <c r="X31" s="2">
        <f>SUM('за 6міс.18 р.'!X31+'липень 18 р.'!X31)</f>
        <v>2216640.7299999995</v>
      </c>
    </row>
    <row r="32" spans="1:24" x14ac:dyDescent="0.2">
      <c r="A32" s="34"/>
      <c r="B32" s="2">
        <f>SUM('за 6міс.18 р.'!B32+'липень 18 р.'!B32)</f>
        <v>0</v>
      </c>
      <c r="C32" s="2">
        <f>SUM('за 6міс.18 р.'!C32+'липень 18 р.'!C32)</f>
        <v>0</v>
      </c>
      <c r="D32" s="2">
        <f>SUM('за 6міс.18 р.'!D32+'липень 18 р.'!D32)</f>
        <v>0</v>
      </c>
      <c r="E32" s="2">
        <f>SUM('за 6міс.18 р.'!E32+'липень 18 р.'!E32)</f>
        <v>0</v>
      </c>
      <c r="F32" s="2">
        <f>SUM('за 6міс.18 р.'!F32+'липень 18 р.'!F32)</f>
        <v>0</v>
      </c>
      <c r="G32" s="2">
        <f>SUM('за 6міс.18 р.'!G32+'липень 18 р.'!G32)</f>
        <v>0</v>
      </c>
      <c r="H32" s="2">
        <f>SUM('за 6міс.18 р.'!H32+'липень 18 р.'!H32)</f>
        <v>0</v>
      </c>
      <c r="I32" s="2">
        <f>SUM('за 6міс.18 р.'!I32+'липень 18 р.'!I32)</f>
        <v>0</v>
      </c>
      <c r="J32" s="2">
        <f>SUM('за 6міс.18 р.'!J32+'липень 18 р.'!J32)</f>
        <v>0</v>
      </c>
      <c r="K32" s="2">
        <f>SUM('за 6міс.18 р.'!K32+'липень 18 р.'!K32)</f>
        <v>0</v>
      </c>
      <c r="L32" s="2">
        <f>SUM('за 6міс.18 р.'!L32+'липень 18 р.'!L32)</f>
        <v>0</v>
      </c>
      <c r="M32" s="2">
        <f>SUM('за 6міс.18 р.'!M32+'липень 18 р.'!M32)</f>
        <v>0</v>
      </c>
      <c r="N32" s="2">
        <f>SUM('за 6міс.18 р.'!N32+'липень 18 р.'!N32)</f>
        <v>0</v>
      </c>
      <c r="O32" s="2">
        <f>SUM('за 6міс.18 р.'!O32+'липень 18 р.'!O32)</f>
        <v>0</v>
      </c>
      <c r="P32" s="2">
        <f>SUM('за 6міс.18 р.'!P32+'липень 18 р.'!P32)</f>
        <v>0</v>
      </c>
      <c r="Q32" s="2">
        <f>SUM('за 6міс.18 р.'!Q32+'липень 18 р.'!Q32)</f>
        <v>0</v>
      </c>
      <c r="R32" s="2">
        <f>SUM('за 6міс.18 р.'!R32+'липень 18 р.'!R32)</f>
        <v>0</v>
      </c>
      <c r="S32" s="2">
        <f>SUM('за 6міс.18 р.'!S32+'липень 18 р.'!S32)</f>
        <v>0</v>
      </c>
      <c r="T32" s="2">
        <f>SUM('за 6міс.18 р.'!T32+'липень 18 р.'!T32)</f>
        <v>0</v>
      </c>
      <c r="U32" s="2">
        <f>SUM('за 6міс.18 р.'!U32+'липень 18 р.'!U32)</f>
        <v>0</v>
      </c>
      <c r="V32" s="2">
        <f>SUM('за 6міс.18 р.'!V32+'липень 18 р.'!V32)</f>
        <v>0</v>
      </c>
      <c r="W32" s="2">
        <f>SUM('за 6міс.18 р.'!W32+'липень 18 р.'!W32)</f>
        <v>0</v>
      </c>
      <c r="X32" s="2">
        <f>SUM('за 6міс.18 р.'!X32+'липень 18 р.'!X32)</f>
        <v>0</v>
      </c>
    </row>
    <row r="33" spans="1:24" x14ac:dyDescent="0.2">
      <c r="A33" s="34"/>
      <c r="B33" s="2">
        <f>SUM('за 6міс.18 р.'!B33+'липень 18 р.'!B33)</f>
        <v>0</v>
      </c>
      <c r="C33" s="2">
        <f>SUM('за 6міс.18 р.'!C33+'липень 18 р.'!C33)</f>
        <v>0</v>
      </c>
      <c r="D33" s="2">
        <f>SUM('за 6міс.18 р.'!D33+'липень 18 р.'!D33)</f>
        <v>0</v>
      </c>
      <c r="E33" s="2">
        <f>SUM('за 6міс.18 р.'!E33+'липень 18 р.'!E33)</f>
        <v>0</v>
      </c>
      <c r="F33" s="2">
        <f>SUM('за 6міс.18 р.'!F33+'липень 18 р.'!F33)</f>
        <v>0</v>
      </c>
      <c r="G33" s="2">
        <f>SUM('за 6міс.18 р.'!G33+'липень 18 р.'!G33)</f>
        <v>0</v>
      </c>
      <c r="H33" s="2">
        <f>SUM('за 6міс.18 р.'!H33+'липень 18 р.'!H33)</f>
        <v>0</v>
      </c>
      <c r="I33" s="2">
        <f>SUM('за 6міс.18 р.'!I33+'липень 18 р.'!I33)</f>
        <v>0</v>
      </c>
      <c r="J33" s="2">
        <f>SUM('за 6міс.18 р.'!J33+'липень 18 р.'!J33)</f>
        <v>0</v>
      </c>
      <c r="K33" s="2">
        <f>SUM('за 6міс.18 р.'!K33+'липень 18 р.'!K33)</f>
        <v>0</v>
      </c>
      <c r="L33" s="2">
        <f>SUM('за 6міс.18 р.'!L33+'липень 18 р.'!L33)</f>
        <v>0</v>
      </c>
      <c r="M33" s="2">
        <f>SUM('за 6міс.18 р.'!M33+'липень 18 р.'!M33)</f>
        <v>0</v>
      </c>
      <c r="N33" s="2">
        <f>SUM('за 6міс.18 р.'!N33+'липень 18 р.'!N33)</f>
        <v>0</v>
      </c>
      <c r="O33" s="2">
        <f>SUM('за 6міс.18 р.'!O33+'липень 18 р.'!O33)</f>
        <v>0</v>
      </c>
      <c r="P33" s="2">
        <f>SUM('за 6міс.18 р.'!P33+'липень 18 р.'!P33)</f>
        <v>0</v>
      </c>
      <c r="Q33" s="2">
        <f>SUM('за 6міс.18 р.'!Q33+'липень 18 р.'!Q33)</f>
        <v>0</v>
      </c>
      <c r="R33" s="2">
        <f>SUM('за 6міс.18 р.'!R33+'липень 18 р.'!R33)</f>
        <v>0</v>
      </c>
      <c r="S33" s="2">
        <f>SUM('за 6міс.18 р.'!S33+'липень 18 р.'!S33)</f>
        <v>0</v>
      </c>
      <c r="T33" s="2">
        <f>SUM('за 6міс.18 р.'!T33+'липень 18 р.'!T33)</f>
        <v>0</v>
      </c>
      <c r="U33" s="2">
        <f>SUM('за 6міс.18 р.'!U33+'липень 18 р.'!U33)</f>
        <v>0</v>
      </c>
      <c r="V33" s="2">
        <f>SUM('за 6міс.18 р.'!V33+'липень 18 р.'!V33)</f>
        <v>0</v>
      </c>
      <c r="W33" s="2">
        <f>SUM('за 6міс.18 р.'!W33+'липень 18 р.'!W33)</f>
        <v>0</v>
      </c>
      <c r="X33" s="2">
        <f>SUM('за 6міс.18 р.'!X33+'липень 18 р.'!X33)</f>
        <v>0</v>
      </c>
    </row>
    <row r="34" spans="1:24" x14ac:dyDescent="0.2">
      <c r="A34" s="34"/>
      <c r="B34" s="2">
        <f>SUM('за 6міс.18 р.'!B34+'липень 18 р.'!B34)</f>
        <v>0</v>
      </c>
      <c r="C34" s="2">
        <f>SUM('за 6міс.18 р.'!C34+'липень 18 р.'!C34)</f>
        <v>0</v>
      </c>
      <c r="D34" s="2">
        <f>SUM('за 6міс.18 р.'!D34+'липень 18 р.'!D34)</f>
        <v>0</v>
      </c>
      <c r="E34" s="2">
        <f>SUM('за 6міс.18 р.'!E34+'липень 18 р.'!E34)</f>
        <v>0</v>
      </c>
      <c r="F34" s="2">
        <f>SUM('за 6міс.18 р.'!F34+'липень 18 р.'!F34)</f>
        <v>0</v>
      </c>
      <c r="G34" s="2">
        <f>SUM('за 6міс.18 р.'!G34+'липень 18 р.'!G34)</f>
        <v>0</v>
      </c>
      <c r="H34" s="2">
        <f>SUM('за 6міс.18 р.'!H34+'липень 18 р.'!H34)</f>
        <v>0</v>
      </c>
      <c r="I34" s="2">
        <f>SUM('за 6міс.18 р.'!I34+'липень 18 р.'!I34)</f>
        <v>0</v>
      </c>
      <c r="J34" s="2">
        <f>SUM('за 6міс.18 р.'!J34+'липень 18 р.'!J34)</f>
        <v>0</v>
      </c>
      <c r="K34" s="2">
        <f>SUM('за 6міс.18 р.'!K34+'липень 18 р.'!K34)</f>
        <v>0</v>
      </c>
      <c r="L34" s="2">
        <f>SUM('за 6міс.18 р.'!L34+'липень 18 р.'!L34)</f>
        <v>0</v>
      </c>
      <c r="M34" s="2">
        <f>SUM('за 6міс.18 р.'!M34+'липень 18 р.'!M34)</f>
        <v>0</v>
      </c>
      <c r="N34" s="2">
        <f>SUM('за 6міс.18 р.'!N34+'липень 18 р.'!N34)</f>
        <v>0</v>
      </c>
      <c r="O34" s="2">
        <f>SUM('за 6міс.18 р.'!O34+'липень 18 р.'!O34)</f>
        <v>0</v>
      </c>
      <c r="P34" s="2">
        <f>SUM('за 6міс.18 р.'!P34+'липень 18 р.'!P34)</f>
        <v>0</v>
      </c>
      <c r="Q34" s="2">
        <f>SUM('за 6міс.18 р.'!Q34+'липень 18 р.'!Q34)</f>
        <v>0</v>
      </c>
      <c r="R34" s="2">
        <f>SUM('за 6міс.18 р.'!R34+'липень 18 р.'!R34)</f>
        <v>0</v>
      </c>
      <c r="S34" s="2">
        <f>SUM('за 6міс.18 р.'!S34+'липень 18 р.'!S34)</f>
        <v>0</v>
      </c>
      <c r="T34" s="2">
        <f>SUM('за 6міс.18 р.'!T34+'липень 18 р.'!T34)</f>
        <v>0</v>
      </c>
      <c r="U34" s="2">
        <f>SUM('за 6міс.18 р.'!U34+'липень 18 р.'!U34)</f>
        <v>0</v>
      </c>
      <c r="V34" s="2">
        <f>SUM('за 6міс.18 р.'!V34+'липень 18 р.'!V34)</f>
        <v>0</v>
      </c>
      <c r="W34" s="2">
        <f>SUM('за 6міс.18 р.'!W34+'липень 18 р.'!W34)</f>
        <v>0</v>
      </c>
      <c r="X34" s="2">
        <f>SUM('за 6міс.18 р.'!X34+'липень 18 р.'!X34)</f>
        <v>0</v>
      </c>
    </row>
    <row r="35" spans="1:24" x14ac:dyDescent="0.2">
      <c r="A35" s="35"/>
      <c r="B35" s="2">
        <f>SUM('за 6міс.18 р.'!B35+'липень 18 р.'!B35)</f>
        <v>0</v>
      </c>
      <c r="C35" s="2">
        <f>SUM('за 6міс.18 р.'!C35+'липень 18 р.'!C35)</f>
        <v>0</v>
      </c>
      <c r="D35" s="2">
        <f>SUM('за 6міс.18 р.'!D35+'липень 18 р.'!D35)</f>
        <v>0</v>
      </c>
      <c r="E35" s="2">
        <f>SUM('за 6міс.18 р.'!E35+'липень 18 р.'!E35)</f>
        <v>0</v>
      </c>
      <c r="F35" s="2">
        <f>SUM('за 6міс.18 р.'!F35+'липень 18 р.'!F35)</f>
        <v>0</v>
      </c>
      <c r="G35" s="2">
        <f>SUM('за 6міс.18 р.'!G35+'липень 18 р.'!G35)</f>
        <v>0</v>
      </c>
      <c r="H35" s="2">
        <f>SUM('за 6міс.18 р.'!H35+'липень 18 р.'!H35)</f>
        <v>0</v>
      </c>
      <c r="I35" s="2">
        <f>SUM('за 6міс.18 р.'!I35+'липень 18 р.'!I35)</f>
        <v>0</v>
      </c>
      <c r="J35" s="2">
        <f>SUM('за 6міс.18 р.'!J35+'липень 18 р.'!J35)</f>
        <v>0</v>
      </c>
      <c r="K35" s="2">
        <f>SUM('за 6міс.18 р.'!K35+'липень 18 р.'!K35)</f>
        <v>0</v>
      </c>
      <c r="L35" s="2">
        <f>SUM('за 6міс.18 р.'!L35+'липень 18 р.'!L35)</f>
        <v>0</v>
      </c>
      <c r="M35" s="2">
        <f>SUM('за 6міс.18 р.'!M35+'липень 18 р.'!M35)</f>
        <v>0</v>
      </c>
      <c r="N35" s="2">
        <f>SUM('за 6міс.18 р.'!N35+'липень 18 р.'!N35)</f>
        <v>0</v>
      </c>
      <c r="O35" s="2">
        <f>SUM('за 6міс.18 р.'!O35+'липень 18 р.'!O35)</f>
        <v>0</v>
      </c>
      <c r="P35" s="2">
        <f>SUM('за 6міс.18 р.'!P35+'липень 18 р.'!P35)</f>
        <v>0</v>
      </c>
      <c r="Q35" s="2">
        <f>SUM('за 6міс.18 р.'!Q35+'липень 18 р.'!Q35)</f>
        <v>0</v>
      </c>
      <c r="R35" s="2">
        <f>SUM('за 6міс.18 р.'!R35+'липень 18 р.'!R35)</f>
        <v>0</v>
      </c>
      <c r="S35" s="2">
        <f>SUM('за 6міс.18 р.'!S35+'липень 18 р.'!S35)</f>
        <v>0</v>
      </c>
      <c r="T35" s="2">
        <f>SUM('за 6міс.18 р.'!T35+'липень 18 р.'!T35)</f>
        <v>0</v>
      </c>
      <c r="U35" s="2">
        <f>SUM('за 6міс.18 р.'!U35+'липень 18 р.'!U35)</f>
        <v>0</v>
      </c>
      <c r="V35" s="2">
        <f>SUM('за 6міс.18 р.'!V35+'липень 18 р.'!V35)</f>
        <v>0</v>
      </c>
      <c r="W35" s="2">
        <f>SUM('за 6міс.18 р.'!W35+'липень 18 р.'!W35)</f>
        <v>0</v>
      </c>
      <c r="X35" s="2">
        <f>SUM('за 6міс.18 р.'!X35+'липень 18 р.'!X35)</f>
        <v>0</v>
      </c>
    </row>
    <row r="36" spans="1:24" x14ac:dyDescent="0.2">
      <c r="A36" s="9" t="s">
        <v>6</v>
      </c>
      <c r="B36" s="2">
        <f>SUM('за 6міс.18 р.'!B36+'липень 18 р.'!B36)</f>
        <v>19309356.449999999</v>
      </c>
      <c r="C36" s="2">
        <f>SUM('за 6міс.18 р.'!C36+'липень 18 р.'!C36)</f>
        <v>4306344.95</v>
      </c>
      <c r="D36" s="2">
        <f>SUM('за 6міс.18 р.'!D36+'липень 18 р.'!D36)</f>
        <v>23615701.700000003</v>
      </c>
      <c r="E36" s="2">
        <f>SUM('за 6міс.18 р.'!E36+'липень 18 р.'!E36)</f>
        <v>5107142.9499999993</v>
      </c>
      <c r="F36" s="2">
        <f>SUM('за 6міс.18 р.'!F36+'липень 18 р.'!F36)</f>
        <v>7817576.1900000013</v>
      </c>
      <c r="G36" s="2">
        <f>SUM('за 6міс.18 р.'!G36+'липень 18 р.'!G36)</f>
        <v>1204091.45</v>
      </c>
      <c r="H36" s="2">
        <f>SUM('за 6міс.18 р.'!H36+'липень 18 р.'!H36)</f>
        <v>734079.51</v>
      </c>
      <c r="I36" s="2">
        <f>SUM('за 6міс.18 р.'!I36+'липень 18 р.'!I36)</f>
        <v>894025.14999999991</v>
      </c>
      <c r="J36" s="2">
        <f>SUM('за 6міс.18 р.'!J36+'липень 18 р.'!J36)</f>
        <v>0</v>
      </c>
      <c r="K36" s="2">
        <f>SUM('за 6міс.18 р.'!K36+'липень 18 р.'!K36)</f>
        <v>0</v>
      </c>
      <c r="L36" s="2">
        <f>SUM('за 6міс.18 р.'!L36+'липень 18 р.'!L36)</f>
        <v>0</v>
      </c>
      <c r="M36" s="2">
        <f>SUM('за 6міс.18 р.'!M36+'липень 18 р.'!M36)</f>
        <v>0</v>
      </c>
      <c r="N36" s="2">
        <f>SUM('за 6міс.18 р.'!N36+'липень 18 р.'!N36)</f>
        <v>51793.62</v>
      </c>
      <c r="O36" s="2">
        <f>SUM('за 6міс.18 р.'!O36+'липень 18 р.'!O36)</f>
        <v>4924000.12</v>
      </c>
      <c r="P36" s="2">
        <f>SUM('за 6міс.18 р.'!P36+'липень 18 р.'!P36)</f>
        <v>1515417.31</v>
      </c>
      <c r="Q36" s="2">
        <f>SUM('за 6міс.18 р.'!Q36+'липень 18 р.'!Q36)</f>
        <v>27316.71</v>
      </c>
      <c r="R36" s="2">
        <f>SUM('за 6міс.18 р.'!R36+'липень 18 р.'!R36)</f>
        <v>576077.68999999994</v>
      </c>
      <c r="S36" s="2">
        <f>SUM('за 6міс.18 р.'!S36+'липень 18 р.'!S36)</f>
        <v>2687337.16</v>
      </c>
      <c r="T36" s="2">
        <f>SUM('за 6міс.18 р.'!T36+'липень 18 р.'!T36)</f>
        <v>117851.25</v>
      </c>
      <c r="U36" s="2">
        <f>SUM('за 6міс.18 р.'!U36+'липень 18 р.'!U36)</f>
        <v>9586.34</v>
      </c>
      <c r="V36" s="2">
        <f>SUM('за 6міс.18 р.'!V36+'липень 18 р.'!V36)</f>
        <v>0</v>
      </c>
      <c r="W36" s="2">
        <f>SUM('за 6міс.18 р.'!W36+'липень 18 р.'!W36)</f>
        <v>0</v>
      </c>
      <c r="X36" s="2">
        <f>SUM('за 6міс.18 р.'!X36+'липень 18 р.'!X36)</f>
        <v>36540420.840000004</v>
      </c>
    </row>
    <row r="37" spans="1:24" x14ac:dyDescent="0.2">
      <c r="A37" s="9" t="s">
        <v>25</v>
      </c>
      <c r="B37" s="2">
        <f>SUM('за 6міс.18 р.'!B37+'липень 18 р.'!B37)</f>
        <v>23708955.100000001</v>
      </c>
      <c r="C37" s="2">
        <f>SUM('за 6міс.18 р.'!C37+'липень 18 р.'!C37)</f>
        <v>5246593.1400000006</v>
      </c>
      <c r="D37" s="2">
        <f>SUM('за 6міс.18 р.'!D37+'липень 18 р.'!D37)</f>
        <v>28956777.07</v>
      </c>
      <c r="E37" s="2">
        <f>SUM('за 6міс.18 р.'!E37+'липень 18 р.'!E37)</f>
        <v>6291067.1199999992</v>
      </c>
      <c r="F37" s="2">
        <f>SUM('за 6міс.18 р.'!F37+'липень 18 р.'!F37)</f>
        <v>9243628.4299999997</v>
      </c>
      <c r="G37" s="2">
        <f>SUM('за 6міс.18 р.'!G37+'липень 18 р.'!G37)</f>
        <v>950519.84</v>
      </c>
      <c r="H37" s="2">
        <f>SUM('за 6міс.18 р.'!H37+'липень 18 р.'!H37)</f>
        <v>1002926.01</v>
      </c>
      <c r="I37" s="2">
        <f>SUM('за 6міс.18 р.'!I37+'липень 18 р.'!I37)</f>
        <v>1111206.29</v>
      </c>
      <c r="J37" s="2">
        <f>SUM('за 6міс.18 р.'!J37+'липень 18 р.'!J37)</f>
        <v>0</v>
      </c>
      <c r="K37" s="2">
        <f>SUM('за 6міс.18 р.'!K37+'липень 18 р.'!K37)</f>
        <v>0</v>
      </c>
      <c r="L37" s="2">
        <f>SUM('за 6міс.18 р.'!L37+'липень 18 р.'!L37)</f>
        <v>0</v>
      </c>
      <c r="M37" s="2">
        <f>SUM('за 6міс.18 р.'!M37+'липень 18 р.'!M37)</f>
        <v>0</v>
      </c>
      <c r="N37" s="2">
        <f>SUM('за 6міс.18 р.'!N37+'липень 18 р.'!N37)</f>
        <v>65865.430000000008</v>
      </c>
      <c r="O37" s="2">
        <f>SUM('за 6міс.18 р.'!O37+'липень 18 р.'!O37)</f>
        <v>6102515.5199999996</v>
      </c>
      <c r="P37" s="2">
        <f>SUM('за 6міс.18 р.'!P37+'липень 18 р.'!P37)</f>
        <v>2127606.31</v>
      </c>
      <c r="Q37" s="2">
        <f>SUM('за 6міс.18 р.'!Q37+'липень 18 р.'!Q37)</f>
        <v>73168.950000000012</v>
      </c>
      <c r="R37" s="2">
        <f>SUM('за 6міс.18 р.'!R37+'липень 18 р.'!R37)</f>
        <v>712429.82</v>
      </c>
      <c r="S37" s="2">
        <f>SUM('за 6міс.18 р.'!S37+'липень 18 р.'!S37)</f>
        <v>3071459.19</v>
      </c>
      <c r="T37" s="2">
        <f>SUM('за 6міс.18 р.'!T37+'липень 18 р.'!T37)</f>
        <v>117851.25</v>
      </c>
      <c r="U37" s="2">
        <f>SUM('за 6міс.18 р.'!U37+'липень 18 р.'!U37)</f>
        <v>10595.34</v>
      </c>
      <c r="V37" s="2">
        <f>SUM('за 6міс.18 р.'!V37+'липень 18 р.'!V37)</f>
        <v>0</v>
      </c>
      <c r="W37" s="2">
        <f>SUM('за 6міс.18 р.'!W37+'липень 18 р.'!W37)</f>
        <v>0</v>
      </c>
      <c r="X37" s="2">
        <f>SUM('за 6міс.18 р.'!X37+'липень 18 р.'!X37)</f>
        <v>44491472.620000005</v>
      </c>
    </row>
    <row r="38" spans="1:24" x14ac:dyDescent="0.2">
      <c r="A38" s="26" t="s">
        <v>50</v>
      </c>
      <c r="B38" s="7">
        <v>2111</v>
      </c>
      <c r="C38" s="2">
        <v>2111</v>
      </c>
      <c r="D38" s="2">
        <v>2110</v>
      </c>
      <c r="E38" s="2">
        <v>2120</v>
      </c>
      <c r="F38" s="2">
        <v>2200</v>
      </c>
      <c r="G38" s="2">
        <v>2210</v>
      </c>
      <c r="H38" s="2">
        <v>2230</v>
      </c>
      <c r="I38" s="2">
        <v>2240</v>
      </c>
      <c r="J38" s="2">
        <v>2800</v>
      </c>
      <c r="K38" s="2"/>
      <c r="L38" s="2"/>
      <c r="M38" s="2"/>
      <c r="N38" s="2">
        <v>2250</v>
      </c>
      <c r="O38" s="2">
        <v>2270</v>
      </c>
      <c r="P38" s="2">
        <v>2271</v>
      </c>
      <c r="Q38" s="2">
        <v>2272</v>
      </c>
      <c r="R38" s="2">
        <v>2273</v>
      </c>
      <c r="S38" s="2">
        <v>2274</v>
      </c>
      <c r="T38" s="2">
        <v>2275</v>
      </c>
      <c r="U38" s="2">
        <v>2282</v>
      </c>
      <c r="V38" s="2">
        <v>2730</v>
      </c>
      <c r="W38" s="2"/>
      <c r="X38" s="2"/>
    </row>
    <row r="39" spans="1:24" x14ac:dyDescent="0.2">
      <c r="A39" s="27"/>
      <c r="B39" s="27"/>
      <c r="C39" s="27"/>
      <c r="D39" s="27">
        <f>SUM(D36)</f>
        <v>23615701.700000003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x14ac:dyDescent="0.2">
      <c r="X41" s="17"/>
    </row>
  </sheetData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opLeftCell="A15" workbookViewId="0">
      <selection activeCell="A21" sqref="A21"/>
    </sheetView>
  </sheetViews>
  <sheetFormatPr defaultRowHeight="12.75" x14ac:dyDescent="0.2"/>
  <cols>
    <col min="1" max="1" width="17.85546875" customWidth="1"/>
    <col min="2" max="2" width="11.140625" customWidth="1"/>
    <col min="3" max="3" width="8" customWidth="1"/>
    <col min="4" max="4" width="9.5703125" customWidth="1"/>
    <col min="5" max="5" width="10.85546875" customWidth="1"/>
    <col min="6" max="6" width="8" customWidth="1"/>
    <col min="7" max="7" width="8.42578125" customWidth="1"/>
    <col min="8" max="8" width="7.140625" customWidth="1"/>
    <col min="9" max="9" width="8.7109375" customWidth="1"/>
    <col min="10" max="10" width="5.85546875" customWidth="1"/>
    <col min="11" max="11" width="2.7109375" customWidth="1"/>
    <col min="12" max="12" width="2.5703125" customWidth="1"/>
    <col min="13" max="13" width="2.140625" customWidth="1"/>
    <col min="14" max="14" width="7.42578125" customWidth="1"/>
    <col min="15" max="15" width="8.7109375" customWidth="1"/>
    <col min="16" max="16" width="6.85546875" customWidth="1"/>
    <col min="17" max="18" width="7.5703125" customWidth="1"/>
    <col min="19" max="19" width="6.7109375" customWidth="1"/>
    <col min="20" max="20" width="6.42578125" customWidth="1"/>
    <col min="21" max="21" width="4.85546875" customWidth="1"/>
    <col min="22" max="22" width="5.5703125" customWidth="1"/>
    <col min="23" max="23" width="6.85546875" customWidth="1"/>
    <col min="24" max="24" width="9.7109375" customWidth="1"/>
  </cols>
  <sheetData>
    <row r="1" spans="1:24" x14ac:dyDescent="0.2">
      <c r="A1" s="1" t="s">
        <v>0</v>
      </c>
      <c r="B1" s="2"/>
      <c r="C1" s="3"/>
      <c r="D1" s="3">
        <f t="shared" ref="D1:D7" si="0">SUM(B1:C1)</f>
        <v>0</v>
      </c>
      <c r="E1" s="3"/>
      <c r="F1" s="3">
        <f t="shared" ref="F1:F36" si="1">G1+H1+I1+N1+O1+U1</f>
        <v>0</v>
      </c>
      <c r="G1" s="2"/>
      <c r="H1" s="2"/>
      <c r="I1" s="2"/>
      <c r="J1" s="2"/>
      <c r="K1" s="2"/>
      <c r="L1" s="2"/>
      <c r="M1" s="2"/>
      <c r="N1" s="2"/>
      <c r="O1" s="3">
        <f t="shared" ref="O1:O35" si="2">P1+Q1+R1+S1+T1</f>
        <v>0</v>
      </c>
      <c r="P1" s="2"/>
      <c r="Q1" s="2"/>
      <c r="R1" s="2"/>
      <c r="S1" s="2"/>
      <c r="T1" s="2"/>
      <c r="U1" s="2"/>
      <c r="V1" s="2"/>
      <c r="W1" s="2"/>
      <c r="X1" s="3">
        <f t="shared" ref="X1:X36" si="3">D1+E1+F1+U1+V1</f>
        <v>0</v>
      </c>
    </row>
    <row r="2" spans="1:24" x14ac:dyDescent="0.2">
      <c r="A2" s="1" t="s">
        <v>1</v>
      </c>
      <c r="B2" s="2"/>
      <c r="C2" s="2"/>
      <c r="D2" s="3">
        <f t="shared" si="0"/>
        <v>0</v>
      </c>
      <c r="E2" s="2"/>
      <c r="F2" s="3">
        <f t="shared" si="1"/>
        <v>0</v>
      </c>
      <c r="G2" s="2"/>
      <c r="H2" s="2"/>
      <c r="I2" s="2"/>
      <c r="J2" s="2"/>
      <c r="K2" s="2"/>
      <c r="L2" s="2"/>
      <c r="M2" s="2"/>
      <c r="N2" s="2"/>
      <c r="O2" s="3">
        <f t="shared" si="2"/>
        <v>0</v>
      </c>
      <c r="P2" s="2"/>
      <c r="Q2" s="2"/>
      <c r="R2" s="2"/>
      <c r="S2" s="2"/>
      <c r="T2" s="2"/>
      <c r="U2" s="2"/>
      <c r="V2" s="2"/>
      <c r="W2" s="2"/>
      <c r="X2" s="3">
        <f t="shared" si="3"/>
        <v>0</v>
      </c>
    </row>
    <row r="3" spans="1:24" x14ac:dyDescent="0.2">
      <c r="A3" s="1" t="s">
        <v>2</v>
      </c>
      <c r="B3" s="2"/>
      <c r="C3" s="2"/>
      <c r="D3" s="3">
        <f t="shared" si="0"/>
        <v>0</v>
      </c>
      <c r="E3" s="3"/>
      <c r="F3" s="3">
        <f t="shared" si="1"/>
        <v>0</v>
      </c>
      <c r="G3" s="2"/>
      <c r="H3" s="2"/>
      <c r="I3" s="2"/>
      <c r="J3" s="2"/>
      <c r="K3" s="2"/>
      <c r="L3" s="2"/>
      <c r="M3" s="2"/>
      <c r="N3" s="2"/>
      <c r="O3" s="3">
        <f t="shared" si="2"/>
        <v>0</v>
      </c>
      <c r="P3" s="2"/>
      <c r="Q3" s="2"/>
      <c r="R3" s="2"/>
      <c r="S3" s="2"/>
      <c r="T3" s="2"/>
      <c r="U3" s="2"/>
      <c r="V3" s="2"/>
      <c r="W3" s="2"/>
      <c r="X3" s="3">
        <f t="shared" si="3"/>
        <v>0</v>
      </c>
    </row>
    <row r="4" spans="1:24" x14ac:dyDescent="0.2">
      <c r="A4" s="1" t="s">
        <v>3</v>
      </c>
      <c r="B4" s="2"/>
      <c r="C4" s="2"/>
      <c r="D4" s="3">
        <f t="shared" si="0"/>
        <v>0</v>
      </c>
      <c r="E4" s="2"/>
      <c r="F4" s="3">
        <f t="shared" si="1"/>
        <v>0</v>
      </c>
      <c r="G4" s="2"/>
      <c r="H4" s="2"/>
      <c r="I4" s="2"/>
      <c r="J4" s="2"/>
      <c r="K4" s="2"/>
      <c r="L4" s="2"/>
      <c r="M4" s="2"/>
      <c r="N4" s="2"/>
      <c r="O4" s="3">
        <f t="shared" si="2"/>
        <v>0</v>
      </c>
      <c r="P4" s="2"/>
      <c r="Q4" s="2"/>
      <c r="R4" s="2"/>
      <c r="S4" s="2"/>
      <c r="T4" s="2"/>
      <c r="U4" s="2"/>
      <c r="V4" s="2"/>
      <c r="W4" s="2"/>
      <c r="X4" s="3">
        <f t="shared" si="3"/>
        <v>0</v>
      </c>
    </row>
    <row r="5" spans="1:24" x14ac:dyDescent="0.2">
      <c r="A5" s="1" t="s">
        <v>4</v>
      </c>
      <c r="B5" s="2"/>
      <c r="C5" s="2"/>
      <c r="D5" s="3">
        <f t="shared" si="0"/>
        <v>0</v>
      </c>
      <c r="E5" s="3"/>
      <c r="F5" s="3">
        <f t="shared" si="1"/>
        <v>0</v>
      </c>
      <c r="G5" s="2"/>
      <c r="H5" s="2"/>
      <c r="I5" s="2"/>
      <c r="J5" s="2"/>
      <c r="K5" s="2"/>
      <c r="L5" s="2"/>
      <c r="M5" s="2"/>
      <c r="N5" s="2"/>
      <c r="O5" s="3">
        <f t="shared" si="2"/>
        <v>0</v>
      </c>
      <c r="P5" s="2"/>
      <c r="Q5" s="2"/>
      <c r="R5" s="2"/>
      <c r="S5" s="2"/>
      <c r="T5" s="2"/>
      <c r="U5" s="2"/>
      <c r="V5" s="2"/>
      <c r="W5" s="2"/>
      <c r="X5" s="3">
        <f t="shared" si="3"/>
        <v>0</v>
      </c>
    </row>
    <row r="6" spans="1:24" x14ac:dyDescent="0.2">
      <c r="A6" s="1" t="s">
        <v>5</v>
      </c>
      <c r="B6" s="2"/>
      <c r="C6" s="3"/>
      <c r="D6" s="3">
        <f t="shared" si="0"/>
        <v>0</v>
      </c>
      <c r="E6" s="2"/>
      <c r="F6" s="3">
        <f t="shared" si="1"/>
        <v>0</v>
      </c>
      <c r="G6" s="2"/>
      <c r="H6" s="2"/>
      <c r="I6" s="2"/>
      <c r="J6" s="2"/>
      <c r="K6" s="2"/>
      <c r="L6" s="2"/>
      <c r="M6" s="2"/>
      <c r="N6" s="2"/>
      <c r="O6" s="3">
        <f t="shared" si="2"/>
        <v>0</v>
      </c>
      <c r="P6" s="2"/>
      <c r="Q6" s="2"/>
      <c r="R6" s="2"/>
      <c r="S6" s="2"/>
      <c r="T6" s="2"/>
      <c r="U6" s="2"/>
      <c r="V6" s="2"/>
      <c r="W6" s="2"/>
      <c r="X6" s="3">
        <f t="shared" si="3"/>
        <v>0</v>
      </c>
    </row>
    <row r="7" spans="1:24" x14ac:dyDescent="0.2">
      <c r="A7" s="1"/>
      <c r="B7" s="2"/>
      <c r="C7" s="2"/>
      <c r="D7" s="3">
        <f t="shared" si="0"/>
        <v>0</v>
      </c>
      <c r="E7" s="2"/>
      <c r="F7" s="3">
        <f t="shared" si="1"/>
        <v>0</v>
      </c>
      <c r="G7" s="2"/>
      <c r="H7" s="2"/>
      <c r="I7" s="2"/>
      <c r="J7" s="2"/>
      <c r="K7" s="2"/>
      <c r="L7" s="2"/>
      <c r="M7" s="2"/>
      <c r="N7" s="2"/>
      <c r="O7" s="3">
        <f t="shared" si="2"/>
        <v>0</v>
      </c>
      <c r="P7" s="2"/>
      <c r="Q7" s="2"/>
      <c r="R7" s="2"/>
      <c r="S7" s="2"/>
      <c r="T7" s="2"/>
      <c r="U7" s="2"/>
      <c r="V7" s="2"/>
      <c r="W7" s="2"/>
      <c r="X7" s="3">
        <f t="shared" si="3"/>
        <v>0</v>
      </c>
    </row>
    <row r="8" spans="1:24" x14ac:dyDescent="0.2">
      <c r="A8" s="1" t="s">
        <v>6</v>
      </c>
      <c r="B8" s="3">
        <f t="shared" ref="B8:M8" si="4">SUM(B1:B7)</f>
        <v>0</v>
      </c>
      <c r="C8" s="3">
        <f t="shared" si="4"/>
        <v>0</v>
      </c>
      <c r="D8" s="3">
        <f t="shared" si="4"/>
        <v>0</v>
      </c>
      <c r="E8" s="4">
        <f>SUM(E1:E7)</f>
        <v>0</v>
      </c>
      <c r="F8" s="3">
        <f t="shared" si="1"/>
        <v>0</v>
      </c>
      <c r="G8" s="2">
        <f t="shared" si="4"/>
        <v>0</v>
      </c>
      <c r="H8" s="2">
        <f t="shared" si="4"/>
        <v>0</v>
      </c>
      <c r="I8" s="2">
        <f t="shared" si="4"/>
        <v>0</v>
      </c>
      <c r="J8" s="2">
        <f t="shared" si="4"/>
        <v>0</v>
      </c>
      <c r="K8" s="2">
        <f t="shared" si="4"/>
        <v>0</v>
      </c>
      <c r="L8" s="2">
        <f t="shared" si="4"/>
        <v>0</v>
      </c>
      <c r="M8" s="2">
        <f t="shared" si="4"/>
        <v>0</v>
      </c>
      <c r="N8" s="2">
        <f>SUM(N1:N7)</f>
        <v>0</v>
      </c>
      <c r="O8" s="3">
        <f t="shared" si="2"/>
        <v>0</v>
      </c>
      <c r="P8" s="2">
        <f t="shared" ref="P8:U8" si="5">SUM(P1:P7)</f>
        <v>0</v>
      </c>
      <c r="Q8" s="2">
        <f t="shared" si="5"/>
        <v>0</v>
      </c>
      <c r="R8" s="2">
        <f t="shared" si="5"/>
        <v>0</v>
      </c>
      <c r="S8" s="2">
        <f t="shared" si="5"/>
        <v>0</v>
      </c>
      <c r="T8" s="2">
        <f t="shared" si="5"/>
        <v>0</v>
      </c>
      <c r="U8" s="2">
        <f t="shared" si="5"/>
        <v>0</v>
      </c>
      <c r="V8" s="3">
        <f>SUM(V1:V7)</f>
        <v>0</v>
      </c>
      <c r="W8" s="2"/>
      <c r="X8" s="3">
        <f t="shared" si="3"/>
        <v>0</v>
      </c>
    </row>
    <row r="9" spans="1:24" x14ac:dyDescent="0.2">
      <c r="A9" s="1" t="s">
        <v>7</v>
      </c>
      <c r="B9" s="2"/>
      <c r="C9" s="2"/>
      <c r="D9" s="2">
        <f t="shared" ref="D9:D22" si="6">SUM(B9:C9)</f>
        <v>0</v>
      </c>
      <c r="E9" s="2"/>
      <c r="F9" s="3">
        <f t="shared" si="1"/>
        <v>0</v>
      </c>
      <c r="G9" s="2"/>
      <c r="H9" s="2"/>
      <c r="I9" s="2"/>
      <c r="J9" s="2"/>
      <c r="K9" s="2"/>
      <c r="L9" s="2"/>
      <c r="M9" s="2"/>
      <c r="N9" s="2"/>
      <c r="O9" s="3">
        <f t="shared" si="2"/>
        <v>0</v>
      </c>
      <c r="P9" s="2"/>
      <c r="Q9" s="2"/>
      <c r="R9" s="2"/>
      <c r="S9" s="2"/>
      <c r="T9" s="2"/>
      <c r="U9" s="2"/>
      <c r="V9" s="2"/>
      <c r="W9" s="2"/>
      <c r="X9" s="3">
        <f t="shared" si="3"/>
        <v>0</v>
      </c>
    </row>
    <row r="10" spans="1:24" x14ac:dyDescent="0.2">
      <c r="A10" s="1" t="s">
        <v>8</v>
      </c>
      <c r="B10" s="2"/>
      <c r="C10" s="2"/>
      <c r="D10" s="2">
        <f t="shared" si="6"/>
        <v>0</v>
      </c>
      <c r="E10" s="2"/>
      <c r="F10" s="3">
        <f t="shared" si="1"/>
        <v>0</v>
      </c>
      <c r="G10" s="2"/>
      <c r="H10" s="2"/>
      <c r="I10" s="2"/>
      <c r="J10" s="2"/>
      <c r="K10" s="2"/>
      <c r="L10" s="2"/>
      <c r="M10" s="2"/>
      <c r="N10" s="2"/>
      <c r="O10" s="3">
        <f t="shared" si="2"/>
        <v>0</v>
      </c>
      <c r="P10" s="2"/>
      <c r="Q10" s="2"/>
      <c r="R10" s="2"/>
      <c r="S10" s="2"/>
      <c r="T10" s="2"/>
      <c r="U10" s="2"/>
      <c r="V10" s="2"/>
      <c r="W10" s="2"/>
      <c r="X10" s="3">
        <f t="shared" si="3"/>
        <v>0</v>
      </c>
    </row>
    <row r="11" spans="1:24" x14ac:dyDescent="0.2">
      <c r="A11" s="1" t="s">
        <v>9</v>
      </c>
      <c r="B11" s="2"/>
      <c r="C11" s="2"/>
      <c r="D11" s="2">
        <f t="shared" si="6"/>
        <v>0</v>
      </c>
      <c r="E11" s="2"/>
      <c r="F11" s="3">
        <f t="shared" si="1"/>
        <v>0</v>
      </c>
      <c r="G11" s="2"/>
      <c r="H11" s="2"/>
      <c r="I11" s="2"/>
      <c r="J11" s="2"/>
      <c r="K11" s="2"/>
      <c r="L11" s="2"/>
      <c r="M11" s="2"/>
      <c r="N11" s="2"/>
      <c r="O11" s="3">
        <f t="shared" si="2"/>
        <v>0</v>
      </c>
      <c r="P11" s="2"/>
      <c r="Q11" s="2"/>
      <c r="R11" s="2"/>
      <c r="S11" s="2"/>
      <c r="T11" s="2"/>
      <c r="U11" s="2"/>
      <c r="V11" s="2"/>
      <c r="W11" s="2"/>
      <c r="X11" s="3">
        <f t="shared" si="3"/>
        <v>0</v>
      </c>
    </row>
    <row r="12" spans="1:24" x14ac:dyDescent="0.2">
      <c r="A12" s="30" t="s">
        <v>34</v>
      </c>
      <c r="B12" s="2"/>
      <c r="C12" s="2"/>
      <c r="D12" s="2">
        <f t="shared" si="6"/>
        <v>0</v>
      </c>
      <c r="E12" s="2"/>
      <c r="F12" s="3">
        <f t="shared" si="1"/>
        <v>0</v>
      </c>
      <c r="G12" s="2"/>
      <c r="H12" s="2"/>
      <c r="I12" s="2"/>
      <c r="J12" s="2"/>
      <c r="K12" s="2"/>
      <c r="L12" s="2"/>
      <c r="M12" s="2"/>
      <c r="N12" s="2"/>
      <c r="O12" s="3">
        <f t="shared" si="2"/>
        <v>0</v>
      </c>
      <c r="P12" s="2"/>
      <c r="Q12" s="2"/>
      <c r="R12" s="2"/>
      <c r="S12" s="2"/>
      <c r="T12" s="2"/>
      <c r="U12" s="2"/>
      <c r="V12" s="2"/>
      <c r="W12" s="2"/>
      <c r="X12" s="3">
        <f t="shared" si="3"/>
        <v>0</v>
      </c>
    </row>
    <row r="13" spans="1:24" x14ac:dyDescent="0.2">
      <c r="A13" s="30" t="s">
        <v>31</v>
      </c>
      <c r="B13" s="2"/>
      <c r="C13" s="2"/>
      <c r="D13" s="2">
        <f t="shared" si="6"/>
        <v>0</v>
      </c>
      <c r="E13" s="2"/>
      <c r="F13" s="3">
        <f t="shared" si="1"/>
        <v>0</v>
      </c>
      <c r="G13" s="2"/>
      <c r="H13" s="2"/>
      <c r="I13" s="2"/>
      <c r="J13" s="2"/>
      <c r="K13" s="2"/>
      <c r="L13" s="2"/>
      <c r="M13" s="2"/>
      <c r="N13" s="2"/>
      <c r="O13" s="3">
        <f t="shared" si="2"/>
        <v>0</v>
      </c>
      <c r="P13" s="2"/>
      <c r="Q13" s="2"/>
      <c r="R13" s="2"/>
      <c r="S13" s="2"/>
      <c r="T13" s="2"/>
      <c r="U13" s="2"/>
      <c r="V13" s="2"/>
      <c r="W13" s="2"/>
      <c r="X13" s="3">
        <f t="shared" si="3"/>
        <v>0</v>
      </c>
    </row>
    <row r="14" spans="1:24" x14ac:dyDescent="0.2">
      <c r="A14" s="30" t="s">
        <v>10</v>
      </c>
      <c r="B14" s="2"/>
      <c r="C14" s="3"/>
      <c r="D14" s="2">
        <f t="shared" si="6"/>
        <v>0</v>
      </c>
      <c r="E14" s="2"/>
      <c r="F14" s="3">
        <f t="shared" si="1"/>
        <v>0</v>
      </c>
      <c r="G14" s="2"/>
      <c r="H14" s="2"/>
      <c r="I14" s="2"/>
      <c r="J14" s="2"/>
      <c r="K14" s="2"/>
      <c r="L14" s="2"/>
      <c r="M14" s="2"/>
      <c r="N14" s="2"/>
      <c r="O14" s="3">
        <f t="shared" si="2"/>
        <v>0</v>
      </c>
      <c r="P14" s="2"/>
      <c r="Q14" s="2"/>
      <c r="R14" s="2"/>
      <c r="S14" s="2"/>
      <c r="T14" s="2"/>
      <c r="U14" s="2"/>
      <c r="V14" s="2"/>
      <c r="W14" s="2"/>
      <c r="X14" s="3">
        <f t="shared" si="3"/>
        <v>0</v>
      </c>
    </row>
    <row r="15" spans="1:24" x14ac:dyDescent="0.2">
      <c r="A15" s="30" t="s">
        <v>11</v>
      </c>
      <c r="B15" s="2"/>
      <c r="C15" s="2"/>
      <c r="D15" s="2">
        <f t="shared" si="6"/>
        <v>0</v>
      </c>
      <c r="E15" s="2"/>
      <c r="F15" s="3">
        <f t="shared" si="1"/>
        <v>0</v>
      </c>
      <c r="G15" s="2"/>
      <c r="H15" s="2"/>
      <c r="I15" s="2"/>
      <c r="J15" s="2"/>
      <c r="K15" s="2"/>
      <c r="L15" s="2"/>
      <c r="M15" s="2"/>
      <c r="N15" s="2"/>
      <c r="O15" s="3">
        <f t="shared" si="2"/>
        <v>0</v>
      </c>
      <c r="P15" s="2"/>
      <c r="Q15" s="2"/>
      <c r="R15" s="2"/>
      <c r="S15" s="2"/>
      <c r="T15" s="2"/>
      <c r="U15" s="2"/>
      <c r="V15" s="2"/>
      <c r="W15" s="2"/>
      <c r="X15" s="3">
        <f t="shared" si="3"/>
        <v>0</v>
      </c>
    </row>
    <row r="16" spans="1:24" x14ac:dyDescent="0.2">
      <c r="A16" s="30" t="s">
        <v>12</v>
      </c>
      <c r="B16" s="2"/>
      <c r="C16" s="2"/>
      <c r="D16" s="2">
        <f t="shared" si="6"/>
        <v>0</v>
      </c>
      <c r="E16" s="2"/>
      <c r="F16" s="3">
        <f t="shared" si="1"/>
        <v>0</v>
      </c>
      <c r="G16" s="2"/>
      <c r="H16" s="2"/>
      <c r="I16" s="2"/>
      <c r="J16" s="2"/>
      <c r="K16" s="2"/>
      <c r="L16" s="2"/>
      <c r="M16" s="2"/>
      <c r="N16" s="2"/>
      <c r="O16" s="3">
        <f t="shared" si="2"/>
        <v>0</v>
      </c>
      <c r="P16" s="2"/>
      <c r="Q16" s="2"/>
      <c r="R16" s="2"/>
      <c r="S16" s="2"/>
      <c r="T16" s="2"/>
      <c r="U16" s="2"/>
      <c r="V16" s="2"/>
      <c r="W16" s="2"/>
      <c r="X16" s="3">
        <f t="shared" si="3"/>
        <v>0</v>
      </c>
    </row>
    <row r="17" spans="1:24" x14ac:dyDescent="0.2">
      <c r="A17" s="30" t="s">
        <v>13</v>
      </c>
      <c r="B17" s="2"/>
      <c r="C17" s="2"/>
      <c r="D17" s="2">
        <f t="shared" si="6"/>
        <v>0</v>
      </c>
      <c r="E17" s="2"/>
      <c r="F17" s="3">
        <f t="shared" si="1"/>
        <v>0</v>
      </c>
      <c r="G17" s="2"/>
      <c r="H17" s="2"/>
      <c r="I17" s="2"/>
      <c r="J17" s="2"/>
      <c r="K17" s="2"/>
      <c r="L17" s="2"/>
      <c r="M17" s="2"/>
      <c r="N17" s="2"/>
      <c r="O17" s="3">
        <f t="shared" si="2"/>
        <v>0</v>
      </c>
      <c r="P17" s="2"/>
      <c r="Q17" s="2"/>
      <c r="R17" s="2"/>
      <c r="S17" s="2"/>
      <c r="T17" s="2"/>
      <c r="U17" s="2"/>
      <c r="V17" s="2"/>
      <c r="W17" s="2"/>
      <c r="X17" s="3">
        <f t="shared" si="3"/>
        <v>0</v>
      </c>
    </row>
    <row r="18" spans="1:24" x14ac:dyDescent="0.2">
      <c r="A18" s="30" t="s">
        <v>24</v>
      </c>
      <c r="B18" s="2"/>
      <c r="C18" s="2"/>
      <c r="D18" s="2">
        <f t="shared" si="6"/>
        <v>0</v>
      </c>
      <c r="E18" s="2"/>
      <c r="F18" s="3">
        <f t="shared" si="1"/>
        <v>0</v>
      </c>
      <c r="G18" s="2"/>
      <c r="H18" s="2"/>
      <c r="I18" s="2"/>
      <c r="J18" s="2"/>
      <c r="K18" s="2"/>
      <c r="L18" s="2"/>
      <c r="M18" s="2"/>
      <c r="N18" s="2"/>
      <c r="O18" s="3">
        <f t="shared" si="2"/>
        <v>0</v>
      </c>
      <c r="P18" s="2"/>
      <c r="Q18" s="2"/>
      <c r="R18" s="2"/>
      <c r="S18" s="2"/>
      <c r="T18" s="2"/>
      <c r="U18" s="2"/>
      <c r="V18" s="2"/>
      <c r="W18" s="2"/>
      <c r="X18" s="3">
        <f t="shared" si="3"/>
        <v>0</v>
      </c>
    </row>
    <row r="19" spans="1:24" x14ac:dyDescent="0.2">
      <c r="A19" s="30" t="s">
        <v>14</v>
      </c>
      <c r="B19" s="2"/>
      <c r="C19" s="2"/>
      <c r="D19" s="2">
        <f t="shared" si="6"/>
        <v>0</v>
      </c>
      <c r="E19" s="2"/>
      <c r="F19" s="3">
        <f t="shared" si="1"/>
        <v>0</v>
      </c>
      <c r="G19" s="2"/>
      <c r="H19" s="2"/>
      <c r="I19" s="2"/>
      <c r="J19" s="2"/>
      <c r="K19" s="2"/>
      <c r="L19" s="2"/>
      <c r="M19" s="2"/>
      <c r="N19" s="2"/>
      <c r="O19" s="3">
        <f t="shared" si="2"/>
        <v>0</v>
      </c>
      <c r="P19" s="2"/>
      <c r="Q19" s="2"/>
      <c r="R19" s="2"/>
      <c r="S19" s="2"/>
      <c r="T19" s="2"/>
      <c r="U19" s="2"/>
      <c r="V19" s="2"/>
      <c r="W19" s="2"/>
      <c r="X19" s="3">
        <f t="shared" si="3"/>
        <v>0</v>
      </c>
    </row>
    <row r="20" spans="1:24" x14ac:dyDescent="0.2">
      <c r="A20" s="30" t="s">
        <v>15</v>
      </c>
      <c r="B20" s="2"/>
      <c r="C20" s="2"/>
      <c r="D20" s="2">
        <f t="shared" si="6"/>
        <v>0</v>
      </c>
      <c r="E20" s="2"/>
      <c r="F20" s="3">
        <f t="shared" si="1"/>
        <v>0</v>
      </c>
      <c r="G20" s="2"/>
      <c r="H20" s="2"/>
      <c r="I20" s="2"/>
      <c r="J20" s="2"/>
      <c r="K20" s="2"/>
      <c r="L20" s="2"/>
      <c r="M20" s="2"/>
      <c r="N20" s="2"/>
      <c r="O20" s="3">
        <f t="shared" si="2"/>
        <v>0</v>
      </c>
      <c r="P20" s="2"/>
      <c r="Q20" s="2"/>
      <c r="R20" s="2"/>
      <c r="S20" s="2"/>
      <c r="T20" s="2"/>
      <c r="U20" s="2"/>
      <c r="V20" s="2"/>
      <c r="W20" s="2"/>
      <c r="X20" s="3">
        <f t="shared" si="3"/>
        <v>0</v>
      </c>
    </row>
    <row r="21" spans="1:24" x14ac:dyDescent="0.2">
      <c r="A21" s="34" t="s">
        <v>61</v>
      </c>
      <c r="B21" s="2"/>
      <c r="C21" s="2"/>
      <c r="D21" s="2">
        <f t="shared" si="6"/>
        <v>0</v>
      </c>
      <c r="E21" s="2"/>
      <c r="F21" s="3">
        <f t="shared" si="1"/>
        <v>0</v>
      </c>
      <c r="G21" s="2"/>
      <c r="H21" s="2"/>
      <c r="I21" s="2"/>
      <c r="J21" s="2"/>
      <c r="K21" s="2"/>
      <c r="L21" s="2"/>
      <c r="M21" s="2"/>
      <c r="N21" s="2"/>
      <c r="O21" s="3">
        <f t="shared" si="2"/>
        <v>0</v>
      </c>
      <c r="P21" s="2"/>
      <c r="Q21" s="2"/>
      <c r="R21" s="2"/>
      <c r="S21" s="2"/>
      <c r="T21" s="2"/>
      <c r="U21" s="2"/>
      <c r="V21" s="2"/>
      <c r="W21" s="2"/>
      <c r="X21" s="3">
        <f t="shared" si="3"/>
        <v>0</v>
      </c>
    </row>
    <row r="22" spans="1:24" x14ac:dyDescent="0.2">
      <c r="A22" s="30" t="s">
        <v>16</v>
      </c>
      <c r="B22" s="2"/>
      <c r="C22" s="2"/>
      <c r="D22" s="2">
        <f t="shared" si="6"/>
        <v>0</v>
      </c>
      <c r="E22" s="2"/>
      <c r="F22" s="3">
        <f t="shared" si="1"/>
        <v>0</v>
      </c>
      <c r="G22" s="2"/>
      <c r="H22" s="2"/>
      <c r="I22" s="2"/>
      <c r="J22" s="2"/>
      <c r="K22" s="2"/>
      <c r="L22" s="2"/>
      <c r="M22" s="2"/>
      <c r="N22" s="2"/>
      <c r="O22" s="3">
        <f t="shared" si="2"/>
        <v>0</v>
      </c>
      <c r="P22" s="2"/>
      <c r="Q22" s="2"/>
      <c r="R22" s="2"/>
      <c r="S22" s="2"/>
      <c r="T22" s="2"/>
      <c r="U22" s="2"/>
      <c r="V22" s="2"/>
      <c r="W22" s="2"/>
      <c r="X22" s="3">
        <f t="shared" si="3"/>
        <v>0</v>
      </c>
    </row>
    <row r="23" spans="1:24" x14ac:dyDescent="0.2">
      <c r="A23" s="30" t="s">
        <v>17</v>
      </c>
      <c r="B23" s="2"/>
      <c r="C23" s="2"/>
      <c r="D23" s="2">
        <f t="shared" ref="D23:D35" si="7">SUM(B23:C23)</f>
        <v>0</v>
      </c>
      <c r="E23" s="2"/>
      <c r="F23" s="3">
        <f t="shared" si="1"/>
        <v>0</v>
      </c>
      <c r="G23" s="2"/>
      <c r="H23" s="2"/>
      <c r="I23" s="2"/>
      <c r="J23" s="2"/>
      <c r="K23" s="2"/>
      <c r="L23" s="2"/>
      <c r="M23" s="2"/>
      <c r="N23" s="2"/>
      <c r="O23" s="3">
        <f t="shared" si="2"/>
        <v>0</v>
      </c>
      <c r="P23" s="2"/>
      <c r="Q23" s="2"/>
      <c r="R23" s="2"/>
      <c r="S23" s="3"/>
      <c r="T23" s="2"/>
      <c r="U23" s="2"/>
      <c r="V23" s="2"/>
      <c r="W23" s="2"/>
      <c r="X23" s="3">
        <f t="shared" si="3"/>
        <v>0</v>
      </c>
    </row>
    <row r="24" spans="1:24" x14ac:dyDescent="0.2">
      <c r="A24" s="30" t="s">
        <v>18</v>
      </c>
      <c r="B24" s="2"/>
      <c r="C24" s="2"/>
      <c r="D24" s="2">
        <f t="shared" si="7"/>
        <v>0</v>
      </c>
      <c r="E24" s="2"/>
      <c r="F24" s="3">
        <f t="shared" si="1"/>
        <v>0</v>
      </c>
      <c r="G24" s="2"/>
      <c r="H24" s="2"/>
      <c r="I24" s="2"/>
      <c r="J24" s="2"/>
      <c r="K24" s="2"/>
      <c r="L24" s="2"/>
      <c r="M24" s="2"/>
      <c r="N24" s="2"/>
      <c r="O24" s="3">
        <f t="shared" si="2"/>
        <v>0</v>
      </c>
      <c r="P24" s="2"/>
      <c r="Q24" s="2"/>
      <c r="R24" s="2"/>
      <c r="S24" s="2"/>
      <c r="T24" s="2"/>
      <c r="U24" s="2"/>
      <c r="V24" s="2"/>
      <c r="W24" s="2"/>
      <c r="X24" s="3">
        <f t="shared" si="3"/>
        <v>0</v>
      </c>
    </row>
    <row r="25" spans="1:24" x14ac:dyDescent="0.2">
      <c r="A25" s="30" t="s">
        <v>27</v>
      </c>
      <c r="B25" s="2"/>
      <c r="C25" s="2"/>
      <c r="D25" s="2">
        <f t="shared" si="7"/>
        <v>0</v>
      </c>
      <c r="E25" s="2"/>
      <c r="F25" s="3">
        <f t="shared" si="1"/>
        <v>0</v>
      </c>
      <c r="G25" s="2"/>
      <c r="H25" s="2"/>
      <c r="I25" s="2"/>
      <c r="J25" s="2"/>
      <c r="K25" s="2"/>
      <c r="L25" s="2"/>
      <c r="M25" s="2"/>
      <c r="N25" s="2"/>
      <c r="O25" s="3">
        <f t="shared" si="2"/>
        <v>0</v>
      </c>
      <c r="P25" s="2"/>
      <c r="Q25" s="2"/>
      <c r="R25" s="2"/>
      <c r="S25" s="2"/>
      <c r="T25" s="2"/>
      <c r="U25" s="2"/>
      <c r="V25" s="2"/>
      <c r="W25" s="2"/>
      <c r="X25" s="3">
        <f t="shared" si="3"/>
        <v>0</v>
      </c>
    </row>
    <row r="26" spans="1:24" x14ac:dyDescent="0.2">
      <c r="A26" s="30" t="s">
        <v>33</v>
      </c>
      <c r="B26" s="2"/>
      <c r="C26" s="2"/>
      <c r="D26" s="2">
        <f t="shared" si="7"/>
        <v>0</v>
      </c>
      <c r="E26" s="2"/>
      <c r="F26" s="3">
        <f t="shared" si="1"/>
        <v>0</v>
      </c>
      <c r="G26" s="2"/>
      <c r="H26" s="2"/>
      <c r="I26" s="2"/>
      <c r="J26" s="2"/>
      <c r="K26" s="2"/>
      <c r="L26" s="2"/>
      <c r="M26" s="2"/>
      <c r="N26" s="2"/>
      <c r="O26" s="3">
        <f t="shared" si="2"/>
        <v>0</v>
      </c>
      <c r="P26" s="2"/>
      <c r="Q26" s="2"/>
      <c r="R26" s="2"/>
      <c r="S26" s="2"/>
      <c r="T26" s="2"/>
      <c r="U26" s="2"/>
      <c r="V26" s="2"/>
      <c r="W26" s="2"/>
      <c r="X26" s="3">
        <f t="shared" si="3"/>
        <v>0</v>
      </c>
    </row>
    <row r="27" spans="1:24" x14ac:dyDescent="0.2">
      <c r="A27" s="30" t="s">
        <v>19</v>
      </c>
      <c r="B27" s="2"/>
      <c r="C27" s="2"/>
      <c r="D27" s="2">
        <f t="shared" si="7"/>
        <v>0</v>
      </c>
      <c r="E27" s="2"/>
      <c r="F27" s="3">
        <f t="shared" si="1"/>
        <v>0</v>
      </c>
      <c r="G27" s="2"/>
      <c r="H27" s="2"/>
      <c r="I27" s="2"/>
      <c r="J27" s="2"/>
      <c r="K27" s="2"/>
      <c r="L27" s="2"/>
      <c r="M27" s="2"/>
      <c r="N27" s="2"/>
      <c r="O27" s="3">
        <f t="shared" si="2"/>
        <v>0</v>
      </c>
      <c r="P27" s="2"/>
      <c r="Q27" s="2"/>
      <c r="R27" s="2"/>
      <c r="S27" s="2"/>
      <c r="T27" s="2"/>
      <c r="U27" s="2"/>
      <c r="V27" s="2"/>
      <c r="W27" s="2"/>
      <c r="X27" s="3">
        <f t="shared" si="3"/>
        <v>0</v>
      </c>
    </row>
    <row r="28" spans="1:24" x14ac:dyDescent="0.2">
      <c r="A28" s="30" t="s">
        <v>20</v>
      </c>
      <c r="B28" s="2"/>
      <c r="C28" s="2"/>
      <c r="D28" s="2">
        <f t="shared" si="7"/>
        <v>0</v>
      </c>
      <c r="E28" s="2"/>
      <c r="F28" s="3">
        <f t="shared" si="1"/>
        <v>0</v>
      </c>
      <c r="G28" s="2"/>
      <c r="H28" s="2"/>
      <c r="I28" s="2"/>
      <c r="J28" s="2"/>
      <c r="K28" s="2"/>
      <c r="L28" s="2"/>
      <c r="M28" s="2"/>
      <c r="N28" s="2"/>
      <c r="O28" s="3">
        <f t="shared" si="2"/>
        <v>0</v>
      </c>
      <c r="P28" s="2"/>
      <c r="Q28" s="2"/>
      <c r="R28" s="2"/>
      <c r="S28" s="2"/>
      <c r="T28" s="2"/>
      <c r="U28" s="2"/>
      <c r="V28" s="2"/>
      <c r="W28" s="2"/>
      <c r="X28" s="3">
        <f t="shared" si="3"/>
        <v>0</v>
      </c>
    </row>
    <row r="29" spans="1:24" x14ac:dyDescent="0.2">
      <c r="A29" s="30" t="s">
        <v>21</v>
      </c>
      <c r="B29" s="2"/>
      <c r="C29" s="2"/>
      <c r="D29" s="2">
        <f t="shared" si="7"/>
        <v>0</v>
      </c>
      <c r="E29" s="2"/>
      <c r="F29" s="3">
        <f t="shared" si="1"/>
        <v>0</v>
      </c>
      <c r="G29" s="2"/>
      <c r="H29" s="2"/>
      <c r="I29" s="2"/>
      <c r="J29" s="2"/>
      <c r="K29" s="2"/>
      <c r="L29" s="2"/>
      <c r="M29" s="2"/>
      <c r="N29" s="2"/>
      <c r="O29" s="3">
        <f t="shared" si="2"/>
        <v>0</v>
      </c>
      <c r="P29" s="2"/>
      <c r="Q29" s="2"/>
      <c r="R29" s="2"/>
      <c r="S29" s="2"/>
      <c r="T29" s="2"/>
      <c r="U29" s="2"/>
      <c r="V29" s="2"/>
      <c r="W29" s="2"/>
      <c r="X29" s="3">
        <f t="shared" si="3"/>
        <v>0</v>
      </c>
    </row>
    <row r="30" spans="1:24" x14ac:dyDescent="0.2">
      <c r="A30" s="30" t="s">
        <v>22</v>
      </c>
      <c r="B30" s="2"/>
      <c r="C30" s="2"/>
      <c r="D30" s="2">
        <f t="shared" si="7"/>
        <v>0</v>
      </c>
      <c r="E30" s="2"/>
      <c r="F30" s="3">
        <f t="shared" si="1"/>
        <v>0</v>
      </c>
      <c r="G30" s="2"/>
      <c r="H30" s="2"/>
      <c r="I30" s="2"/>
      <c r="J30" s="2"/>
      <c r="K30" s="2"/>
      <c r="L30" s="2"/>
      <c r="M30" s="2"/>
      <c r="N30" s="2"/>
      <c r="O30" s="3">
        <f t="shared" si="2"/>
        <v>0</v>
      </c>
      <c r="P30" s="2"/>
      <c r="Q30" s="2"/>
      <c r="R30" s="2"/>
      <c r="S30" s="2"/>
      <c r="T30" s="2"/>
      <c r="U30" s="2"/>
      <c r="V30" s="2"/>
      <c r="W30" s="2"/>
      <c r="X30" s="3">
        <f t="shared" si="3"/>
        <v>0</v>
      </c>
    </row>
    <row r="31" spans="1:24" x14ac:dyDescent="0.2">
      <c r="A31" s="30" t="s">
        <v>23</v>
      </c>
      <c r="B31" s="2"/>
      <c r="C31" s="2"/>
      <c r="D31" s="2">
        <f t="shared" si="7"/>
        <v>0</v>
      </c>
      <c r="E31" s="2"/>
      <c r="F31" s="3">
        <f t="shared" si="1"/>
        <v>0</v>
      </c>
      <c r="G31" s="2"/>
      <c r="H31" s="2"/>
      <c r="I31" s="2"/>
      <c r="J31" s="2"/>
      <c r="K31" s="2"/>
      <c r="L31" s="2"/>
      <c r="M31" s="2"/>
      <c r="N31" s="2"/>
      <c r="O31" s="3">
        <f t="shared" si="2"/>
        <v>0</v>
      </c>
      <c r="P31" s="2"/>
      <c r="Q31" s="2"/>
      <c r="R31" s="2"/>
      <c r="S31" s="5"/>
      <c r="T31" s="2"/>
      <c r="U31" s="2"/>
      <c r="V31" s="2"/>
      <c r="W31" s="2"/>
      <c r="X31" s="3">
        <f t="shared" si="3"/>
        <v>0</v>
      </c>
    </row>
    <row r="32" spans="1:24" x14ac:dyDescent="0.2">
      <c r="A32" s="1"/>
      <c r="B32" s="2"/>
      <c r="C32" s="2"/>
      <c r="D32" s="2">
        <f t="shared" si="7"/>
        <v>0</v>
      </c>
      <c r="E32" s="2"/>
      <c r="F32" s="3">
        <f t="shared" si="1"/>
        <v>0</v>
      </c>
      <c r="G32" s="2"/>
      <c r="H32" s="2"/>
      <c r="I32" s="2"/>
      <c r="J32" s="2"/>
      <c r="K32" s="2"/>
      <c r="L32" s="2"/>
      <c r="M32" s="2"/>
      <c r="N32" s="2"/>
      <c r="O32" s="3">
        <f t="shared" si="2"/>
        <v>0</v>
      </c>
      <c r="P32" s="2"/>
      <c r="Q32" s="2"/>
      <c r="R32" s="2"/>
      <c r="S32" s="2"/>
      <c r="T32" s="2"/>
      <c r="U32" s="2"/>
      <c r="V32" s="2"/>
      <c r="W32" s="2"/>
      <c r="X32" s="3">
        <f t="shared" si="3"/>
        <v>0</v>
      </c>
    </row>
    <row r="33" spans="1:24" x14ac:dyDescent="0.2">
      <c r="A33" s="1"/>
      <c r="B33" s="2"/>
      <c r="C33" s="2"/>
      <c r="D33" s="2">
        <f t="shared" si="7"/>
        <v>0</v>
      </c>
      <c r="E33" s="2"/>
      <c r="F33" s="3">
        <f t="shared" si="1"/>
        <v>0</v>
      </c>
      <c r="G33" s="2"/>
      <c r="H33" s="2"/>
      <c r="I33" s="2"/>
      <c r="J33" s="2"/>
      <c r="K33" s="2"/>
      <c r="L33" s="2"/>
      <c r="M33" s="2"/>
      <c r="N33" s="2"/>
      <c r="O33" s="3">
        <f t="shared" si="2"/>
        <v>0</v>
      </c>
      <c r="P33" s="2"/>
      <c r="Q33" s="2"/>
      <c r="R33" s="2"/>
      <c r="S33" s="2"/>
      <c r="T33" s="2"/>
      <c r="U33" s="2"/>
      <c r="V33" s="2"/>
      <c r="W33" s="2"/>
      <c r="X33" s="3">
        <f t="shared" si="3"/>
        <v>0</v>
      </c>
    </row>
    <row r="34" spans="1:24" x14ac:dyDescent="0.2">
      <c r="A34" s="1"/>
      <c r="B34" s="2"/>
      <c r="C34" s="2"/>
      <c r="D34" s="2">
        <f t="shared" si="7"/>
        <v>0</v>
      </c>
      <c r="E34" s="2"/>
      <c r="F34" s="3">
        <f t="shared" si="1"/>
        <v>0</v>
      </c>
      <c r="G34" s="2"/>
      <c r="H34" s="2"/>
      <c r="I34" s="2"/>
      <c r="J34" s="2"/>
      <c r="K34" s="2"/>
      <c r="L34" s="2"/>
      <c r="M34" s="2"/>
      <c r="N34" s="2"/>
      <c r="O34" s="3">
        <f t="shared" si="2"/>
        <v>0</v>
      </c>
      <c r="P34" s="2"/>
      <c r="Q34" s="2"/>
      <c r="R34" s="2"/>
      <c r="S34" s="2"/>
      <c r="T34" s="2"/>
      <c r="U34" s="2"/>
      <c r="V34" s="2"/>
      <c r="W34" s="2"/>
      <c r="X34" s="3">
        <f t="shared" si="3"/>
        <v>0</v>
      </c>
    </row>
    <row r="35" spans="1:24" x14ac:dyDescent="0.2">
      <c r="A35" s="6"/>
      <c r="B35" s="2"/>
      <c r="C35" s="2"/>
      <c r="D35" s="2">
        <f t="shared" si="7"/>
        <v>0</v>
      </c>
      <c r="E35" s="2"/>
      <c r="F35" s="3">
        <f t="shared" si="1"/>
        <v>0</v>
      </c>
      <c r="G35" s="2"/>
      <c r="H35" s="2"/>
      <c r="I35" s="2"/>
      <c r="J35" s="2"/>
      <c r="K35" s="2"/>
      <c r="L35" s="2"/>
      <c r="M35" s="2"/>
      <c r="N35" s="2"/>
      <c r="O35" s="3">
        <f t="shared" si="2"/>
        <v>0</v>
      </c>
      <c r="P35" s="2"/>
      <c r="Q35" s="2"/>
      <c r="R35" s="2"/>
      <c r="S35" s="2"/>
      <c r="T35" s="2"/>
      <c r="U35" s="2"/>
      <c r="V35" s="2"/>
      <c r="W35" s="2"/>
      <c r="X35" s="3">
        <f t="shared" si="3"/>
        <v>0</v>
      </c>
    </row>
    <row r="36" spans="1:24" x14ac:dyDescent="0.2">
      <c r="A36" s="1" t="s">
        <v>6</v>
      </c>
      <c r="B36" s="3">
        <f t="shared" ref="B36:H36" si="8">SUM(B9:B35)</f>
        <v>0</v>
      </c>
      <c r="C36" s="3">
        <f t="shared" si="8"/>
        <v>0</v>
      </c>
      <c r="D36" s="3">
        <f t="shared" si="8"/>
        <v>0</v>
      </c>
      <c r="E36" s="3">
        <f>SUM(E9:E35)</f>
        <v>0</v>
      </c>
      <c r="F36" s="3">
        <f t="shared" si="1"/>
        <v>0</v>
      </c>
      <c r="G36" s="2">
        <f t="shared" si="8"/>
        <v>0</v>
      </c>
      <c r="H36" s="2">
        <f t="shared" si="8"/>
        <v>0</v>
      </c>
      <c r="I36" s="2">
        <f>SUM(I9:I35)</f>
        <v>0</v>
      </c>
      <c r="J36" s="2">
        <f>SUM(J9:J35)</f>
        <v>0</v>
      </c>
      <c r="K36" s="2"/>
      <c r="L36" s="2"/>
      <c r="M36" s="2"/>
      <c r="N36" s="2">
        <f>SUM(N9:N35)</f>
        <v>0</v>
      </c>
      <c r="O36" s="2">
        <f>SUM(O9:O35)</f>
        <v>0</v>
      </c>
      <c r="P36" s="2">
        <f>SUM(P10:P35)</f>
        <v>0</v>
      </c>
      <c r="Q36" s="2">
        <f t="shared" ref="Q36:V36" si="9">SUM(Q9:Q35)</f>
        <v>0</v>
      </c>
      <c r="R36" s="2">
        <f t="shared" si="9"/>
        <v>0</v>
      </c>
      <c r="S36" s="2">
        <f t="shared" si="9"/>
        <v>0</v>
      </c>
      <c r="T36" s="2">
        <f t="shared" si="9"/>
        <v>0</v>
      </c>
      <c r="U36" s="2">
        <f t="shared" si="9"/>
        <v>0</v>
      </c>
      <c r="V36" s="3">
        <f t="shared" si="9"/>
        <v>0</v>
      </c>
      <c r="W36" s="2"/>
      <c r="X36" s="3">
        <f t="shared" si="3"/>
        <v>0</v>
      </c>
    </row>
    <row r="37" spans="1:24" x14ac:dyDescent="0.2">
      <c r="A37" s="1" t="s">
        <v>25</v>
      </c>
      <c r="B37" s="3">
        <f>SUM(B36,B8)</f>
        <v>0</v>
      </c>
      <c r="C37" s="3">
        <f>SUM(C36,C8)</f>
        <v>0</v>
      </c>
      <c r="D37" s="3">
        <f>D8+D36</f>
        <v>0</v>
      </c>
      <c r="E37" s="3">
        <f>E8+E36</f>
        <v>0</v>
      </c>
      <c r="F37" s="3">
        <f>G37+H37+I37+N37+O37+U37</f>
        <v>0</v>
      </c>
      <c r="G37" s="2">
        <f>G8+G36</f>
        <v>0</v>
      </c>
      <c r="H37" s="2">
        <f>H8+H36</f>
        <v>0</v>
      </c>
      <c r="I37" s="2">
        <f>I8+I36</f>
        <v>0</v>
      </c>
      <c r="J37" s="2">
        <f>J8+J36</f>
        <v>0</v>
      </c>
      <c r="K37" s="2"/>
      <c r="L37" s="2"/>
      <c r="M37" s="2"/>
      <c r="N37" s="2">
        <f>N8+N36</f>
        <v>0</v>
      </c>
      <c r="O37" s="3">
        <f>P37+Q37+R37+S37+T37</f>
        <v>0</v>
      </c>
      <c r="P37" s="2">
        <f t="shared" ref="P37:U37" si="10">P8+P36</f>
        <v>0</v>
      </c>
      <c r="Q37" s="3">
        <f t="shared" si="10"/>
        <v>0</v>
      </c>
      <c r="R37" s="3">
        <f t="shared" si="10"/>
        <v>0</v>
      </c>
      <c r="S37" s="3">
        <f t="shared" si="10"/>
        <v>0</v>
      </c>
      <c r="T37" s="3">
        <f t="shared" si="10"/>
        <v>0</v>
      </c>
      <c r="U37" s="3">
        <f t="shared" si="10"/>
        <v>0</v>
      </c>
      <c r="V37" s="3">
        <f>SUM(V36,V8)</f>
        <v>0</v>
      </c>
      <c r="W37" s="2"/>
      <c r="X37" s="3">
        <f>D37+E37+F37+U37+V37</f>
        <v>0</v>
      </c>
    </row>
    <row r="38" spans="1:24" x14ac:dyDescent="0.2">
      <c r="A38" s="20" t="s">
        <v>51</v>
      </c>
      <c r="B38" s="8">
        <v>2111</v>
      </c>
      <c r="C38" s="1">
        <v>2111</v>
      </c>
      <c r="D38" s="1">
        <v>2110</v>
      </c>
      <c r="E38" s="1">
        <v>2120</v>
      </c>
      <c r="F38" s="1">
        <v>2200</v>
      </c>
      <c r="G38" s="1">
        <v>2210</v>
      </c>
      <c r="H38" s="1">
        <v>2230</v>
      </c>
      <c r="I38" s="1">
        <v>2240</v>
      </c>
      <c r="J38" s="1">
        <v>2800</v>
      </c>
      <c r="K38" s="1"/>
      <c r="L38" s="1"/>
      <c r="M38" s="1"/>
      <c r="N38" s="1">
        <v>2250</v>
      </c>
      <c r="O38" s="1">
        <v>2270</v>
      </c>
      <c r="P38" s="1">
        <v>2271</v>
      </c>
      <c r="Q38" s="1">
        <v>2272</v>
      </c>
      <c r="R38" s="1">
        <v>2273</v>
      </c>
      <c r="S38" s="1">
        <v>2274</v>
      </c>
      <c r="T38" s="1">
        <v>2275</v>
      </c>
      <c r="U38" s="1">
        <v>2282</v>
      </c>
      <c r="V38" s="1">
        <v>2730</v>
      </c>
      <c r="W38" s="2"/>
      <c r="X38" s="3"/>
    </row>
  </sheetData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13" zoomScaleNormal="100" workbookViewId="0">
      <selection activeCell="A21" sqref="A21"/>
    </sheetView>
  </sheetViews>
  <sheetFormatPr defaultRowHeight="12.75" x14ac:dyDescent="0.2"/>
  <cols>
    <col min="1" max="1" width="18.140625" customWidth="1"/>
    <col min="2" max="2" width="9.5703125" customWidth="1"/>
    <col min="3" max="3" width="8.42578125" customWidth="1"/>
    <col min="4" max="4" width="10.28515625" customWidth="1"/>
    <col min="5" max="5" width="10" customWidth="1"/>
    <col min="6" max="6" width="9.5703125" customWidth="1"/>
    <col min="7" max="7" width="8.5703125" customWidth="1"/>
    <col min="8" max="8" width="7.7109375" customWidth="1"/>
    <col min="9" max="9" width="9.28515625" customWidth="1"/>
    <col min="10" max="10" width="6.85546875" customWidth="1"/>
    <col min="11" max="11" width="2.85546875" customWidth="1"/>
    <col min="12" max="12" width="2.5703125" customWidth="1"/>
    <col min="13" max="13" width="2.42578125" customWidth="1"/>
    <col min="14" max="14" width="6.7109375" customWidth="1"/>
    <col min="15" max="15" width="8.85546875" customWidth="1"/>
    <col min="16" max="16" width="8.42578125" customWidth="1"/>
    <col min="17" max="17" width="7.5703125" customWidth="1"/>
    <col min="18" max="18" width="8.42578125" customWidth="1"/>
    <col min="19" max="19" width="8.5703125" customWidth="1"/>
    <col min="20" max="20" width="6.140625" customWidth="1"/>
    <col min="21" max="21" width="5.28515625" customWidth="1"/>
    <col min="22" max="22" width="6.5703125" customWidth="1"/>
    <col min="23" max="23" width="2.140625" customWidth="1"/>
    <col min="24" max="24" width="11" customWidth="1"/>
    <col min="26" max="26" width="11.5703125" bestFit="1" customWidth="1"/>
  </cols>
  <sheetData>
    <row r="1" spans="1:24" x14ac:dyDescent="0.2">
      <c r="A1" s="34" t="s">
        <v>0</v>
      </c>
      <c r="B1" s="2">
        <f>SUM('за 7міс.18 р.'!B1+'серпень 18 р.'!B1)</f>
        <v>0</v>
      </c>
      <c r="C1" s="2">
        <f>SUM('за 7міс.18 р.'!C1+'серпень 18 р.'!C1)</f>
        <v>0</v>
      </c>
      <c r="D1" s="2">
        <f>SUM('за 7міс.18 р.'!D1+'серпень 18 р.'!D1)</f>
        <v>0</v>
      </c>
      <c r="E1" s="2">
        <f>SUM('за 7міс.18 р.'!E1+'серпень 18 р.'!E1)</f>
        <v>0</v>
      </c>
      <c r="F1" s="2">
        <f>SUM('за 7міс.18 р.'!F1+'серпень 18 р.'!F1)</f>
        <v>-152419.98000000001</v>
      </c>
      <c r="G1" s="2">
        <f>SUM('за 7міс.18 р.'!G1+'серпень 18 р.'!G1)</f>
        <v>-158338</v>
      </c>
      <c r="H1" s="2">
        <f>SUM('за 7міс.18 р.'!H1+'серпень 18 р.'!H1)</f>
        <v>5918.02</v>
      </c>
      <c r="I1" s="2">
        <f>SUM('за 7міс.18 р.'!I1+'серпень 18 р.'!I1)</f>
        <v>0</v>
      </c>
      <c r="J1" s="2">
        <f>SUM('за 7міс.18 р.'!J1+'серпень 18 р.'!J1)</f>
        <v>0</v>
      </c>
      <c r="K1" s="2">
        <f>SUM('за 7міс.18 р.'!K1+'серпень 18 р.'!K1)</f>
        <v>0</v>
      </c>
      <c r="L1" s="2">
        <f>SUM('за 7міс.18 р.'!L1+'серпень 18 р.'!L1)</f>
        <v>0</v>
      </c>
      <c r="M1" s="2">
        <f>SUM('за 7міс.18 р.'!M1+'серпень 18 р.'!M1)</f>
        <v>0</v>
      </c>
      <c r="N1" s="2">
        <f>SUM('за 7міс.18 р.'!N1+'серпень 18 р.'!N1)</f>
        <v>0</v>
      </c>
      <c r="O1" s="2">
        <f>SUM('за 7міс.18 р.'!O1+'серпень 18 р.'!O1)</f>
        <v>0</v>
      </c>
      <c r="P1" s="2">
        <f>SUM('за 7міс.18 р.'!P1+'серпень 18 р.'!P1)</f>
        <v>0</v>
      </c>
      <c r="Q1" s="2">
        <f>SUM('за 7міс.18 р.'!Q1+'серпень 18 р.'!Q1)</f>
        <v>0</v>
      </c>
      <c r="R1" s="2">
        <f>SUM('за 7міс.18 р.'!R1+'серпень 18 р.'!R1)</f>
        <v>0</v>
      </c>
      <c r="S1" s="2">
        <f>SUM('за 7міс.18 р.'!S1+'серпень 18 р.'!S1)</f>
        <v>0</v>
      </c>
      <c r="T1" s="2">
        <f>SUM('за 7міс.18 р.'!T1+'серпень 18 р.'!T1)</f>
        <v>0</v>
      </c>
      <c r="U1" s="2">
        <f>SUM('за 7міс.18 р.'!U1+'серпень 18 р.'!U1)</f>
        <v>0</v>
      </c>
      <c r="V1" s="2">
        <f>SUM('за 7міс.18 р.'!V1+'серпень 18 р.'!V1)</f>
        <v>0</v>
      </c>
      <c r="W1" s="2">
        <f>SUM('за 7міс.18 р.'!W1+'серпень 18 р.'!W1)</f>
        <v>0</v>
      </c>
      <c r="X1" s="2">
        <f>SUM('за 7міс.18 р.'!X1+'серпень 18 р.'!X1)</f>
        <v>-152419.98000000001</v>
      </c>
    </row>
    <row r="2" spans="1:24" x14ac:dyDescent="0.2">
      <c r="A2" s="34" t="s">
        <v>1</v>
      </c>
      <c r="B2" s="2">
        <f>SUM('за 7міс.18 р.'!B2+'серпень 18 р.'!B2)</f>
        <v>0</v>
      </c>
      <c r="C2" s="2">
        <f>SUM('за 7міс.18 р.'!C2+'серпень 18 р.'!C2)</f>
        <v>0</v>
      </c>
      <c r="D2" s="2">
        <f>SUM('за 7міс.18 р.'!D2+'серпень 18 р.'!D2)</f>
        <v>0</v>
      </c>
      <c r="E2" s="2">
        <f>SUM('за 7міс.18 р.'!E2+'серпень 18 р.'!E2)</f>
        <v>0</v>
      </c>
      <c r="F2" s="2">
        <f>SUM('за 7міс.18 р.'!F2+'серпень 18 р.'!F2)</f>
        <v>0</v>
      </c>
      <c r="G2" s="2">
        <f>SUM('за 7міс.18 р.'!G2+'серпень 18 р.'!G2)</f>
        <v>0</v>
      </c>
      <c r="H2" s="2">
        <f>SUM('за 7міс.18 р.'!H2+'серпень 18 р.'!H2)</f>
        <v>0</v>
      </c>
      <c r="I2" s="2">
        <f>SUM('за 7міс.18 р.'!I2+'серпень 18 р.'!I2)</f>
        <v>0</v>
      </c>
      <c r="J2" s="2">
        <f>SUM('за 7міс.18 р.'!J2+'серпень 18 р.'!J2)</f>
        <v>0</v>
      </c>
      <c r="K2" s="2">
        <f>SUM('за 7міс.18 р.'!K2+'серпень 18 р.'!K2)</f>
        <v>0</v>
      </c>
      <c r="L2" s="2">
        <f>SUM('за 7міс.18 р.'!L2+'серпень 18 р.'!L2)</f>
        <v>0</v>
      </c>
      <c r="M2" s="2">
        <f>SUM('за 7міс.18 р.'!M2+'серпень 18 р.'!M2)</f>
        <v>0</v>
      </c>
      <c r="N2" s="2">
        <f>SUM('за 7міс.18 р.'!N2+'серпень 18 р.'!N2)</f>
        <v>0</v>
      </c>
      <c r="O2" s="2">
        <f>SUM('за 7міс.18 р.'!O2+'серпень 18 р.'!O2)</f>
        <v>0</v>
      </c>
      <c r="P2" s="2">
        <f>SUM('за 7міс.18 р.'!P2+'серпень 18 р.'!P2)</f>
        <v>0</v>
      </c>
      <c r="Q2" s="2">
        <f>SUM('за 7міс.18 р.'!Q2+'серпень 18 р.'!Q2)</f>
        <v>0</v>
      </c>
      <c r="R2" s="2">
        <f>SUM('за 7міс.18 р.'!R2+'серпень 18 р.'!R2)</f>
        <v>0</v>
      </c>
      <c r="S2" s="2">
        <f>SUM('за 7міс.18 р.'!S2+'серпень 18 р.'!S2)</f>
        <v>0</v>
      </c>
      <c r="T2" s="2">
        <f>SUM('за 7міс.18 р.'!T2+'серпень 18 р.'!T2)</f>
        <v>0</v>
      </c>
      <c r="U2" s="2">
        <f>SUM('за 7міс.18 р.'!U2+'серпень 18 р.'!U2)</f>
        <v>0</v>
      </c>
      <c r="V2" s="2">
        <f>SUM('за 7міс.18 р.'!V2+'серпень 18 р.'!V2)</f>
        <v>0</v>
      </c>
      <c r="W2" s="2">
        <f>SUM('за 7міс.18 р.'!W2+'серпень 18 р.'!W2)</f>
        <v>0</v>
      </c>
      <c r="X2" s="2">
        <f>SUM('за 7міс.18 р.'!X2+'серпень 18 р.'!X2)</f>
        <v>0</v>
      </c>
    </row>
    <row r="3" spans="1:24" x14ac:dyDescent="0.2">
      <c r="A3" s="34" t="s">
        <v>2</v>
      </c>
      <c r="B3" s="2">
        <f>SUM('за 7міс.18 р.'!B3+'серпень 18 р.'!B3)</f>
        <v>0</v>
      </c>
      <c r="C3" s="2">
        <f>SUM('за 7міс.18 р.'!C3+'серпень 18 р.'!C3)</f>
        <v>0</v>
      </c>
      <c r="D3" s="2">
        <f>SUM('за 7міс.18 р.'!D3+'серпень 18 р.'!D3)</f>
        <v>0</v>
      </c>
      <c r="E3" s="2">
        <f>SUM('за 7міс.18 р.'!E3+'серпень 18 р.'!E3)</f>
        <v>0</v>
      </c>
      <c r="F3" s="2">
        <f>SUM('за 7міс.18 р.'!F3+'серпень 18 р.'!F3)</f>
        <v>-69257.16</v>
      </c>
      <c r="G3" s="2">
        <f>SUM('за 7міс.18 р.'!G3+'серпень 18 р.'!G3)</f>
        <v>-68014</v>
      </c>
      <c r="H3" s="2">
        <f>SUM('за 7міс.18 р.'!H3+'серпень 18 р.'!H3)</f>
        <v>308.61</v>
      </c>
      <c r="I3" s="2">
        <f>SUM('за 7міс.18 р.'!I3+'серпень 18 р.'!I3)</f>
        <v>0</v>
      </c>
      <c r="J3" s="2">
        <f>SUM('за 7міс.18 р.'!J3+'серпень 18 р.'!J3)</f>
        <v>0</v>
      </c>
      <c r="K3" s="2">
        <f>SUM('за 7міс.18 р.'!K3+'серпень 18 р.'!K3)</f>
        <v>0</v>
      </c>
      <c r="L3" s="2">
        <f>SUM('за 7міс.18 р.'!L3+'серпень 18 р.'!L3)</f>
        <v>0</v>
      </c>
      <c r="M3" s="2">
        <f>SUM('за 7міс.18 р.'!M3+'серпень 18 р.'!M3)</f>
        <v>0</v>
      </c>
      <c r="N3" s="2">
        <f>SUM('за 7міс.18 р.'!N3+'серпень 18 р.'!N3)</f>
        <v>0</v>
      </c>
      <c r="O3" s="2">
        <f>SUM('за 7міс.18 р.'!O3+'серпень 18 р.'!O3)</f>
        <v>-1551.77</v>
      </c>
      <c r="P3" s="2">
        <f>SUM('за 7міс.18 р.'!P3+'серпень 18 р.'!P3)</f>
        <v>0</v>
      </c>
      <c r="Q3" s="2">
        <f>SUM('за 7міс.18 р.'!Q3+'серпень 18 р.'!Q3)</f>
        <v>0</v>
      </c>
      <c r="R3" s="2">
        <f>SUM('за 7міс.18 р.'!R3+'серпень 18 р.'!R3)</f>
        <v>-1551.77</v>
      </c>
      <c r="S3" s="2">
        <f>SUM('за 7міс.18 р.'!S3+'серпень 18 р.'!S3)</f>
        <v>0</v>
      </c>
      <c r="T3" s="2">
        <f>SUM('за 7міс.18 р.'!T3+'серпень 18 р.'!T3)</f>
        <v>0</v>
      </c>
      <c r="U3" s="2">
        <f>SUM('за 7міс.18 р.'!U3+'серпень 18 р.'!U3)</f>
        <v>0</v>
      </c>
      <c r="V3" s="2">
        <f>SUM('за 7міс.18 р.'!V3+'серпень 18 р.'!V3)</f>
        <v>0</v>
      </c>
      <c r="W3" s="2">
        <f>SUM('за 7міс.18 р.'!W3+'серпень 18 р.'!W3)</f>
        <v>0</v>
      </c>
      <c r="X3" s="2">
        <f>SUM('за 7міс.18 р.'!X3+'серпень 18 р.'!X3)</f>
        <v>-69257.16</v>
      </c>
    </row>
    <row r="4" spans="1:24" x14ac:dyDescent="0.2">
      <c r="A4" s="34" t="s">
        <v>3</v>
      </c>
      <c r="B4" s="2">
        <f>SUM('за 7міс.18 р.'!B4+'серпень 18 р.'!B4)</f>
        <v>0</v>
      </c>
      <c r="C4" s="2">
        <f>SUM('за 7міс.18 р.'!C4+'серпень 18 р.'!C4)</f>
        <v>0</v>
      </c>
      <c r="D4" s="2">
        <f>SUM('за 7міс.18 р.'!D4+'серпень 18 р.'!D4)</f>
        <v>0</v>
      </c>
      <c r="E4" s="2">
        <f>SUM('за 7міс.18 р.'!E4+'серпень 18 р.'!E4)</f>
        <v>0</v>
      </c>
      <c r="F4" s="2">
        <f>SUM('за 7міс.18 р.'!F4+'серпень 18 р.'!F4)</f>
        <v>-56162.77</v>
      </c>
      <c r="G4" s="2">
        <f>SUM('за 7міс.18 р.'!G4+'серпень 18 р.'!G4)</f>
        <v>-55247</v>
      </c>
      <c r="H4" s="2">
        <f>SUM('за 7міс.18 р.'!H4+'серпень 18 р.'!H4)</f>
        <v>635.97</v>
      </c>
      <c r="I4" s="2">
        <f>SUM('за 7міс.18 р.'!I4+'серпень 18 р.'!I4)</f>
        <v>0</v>
      </c>
      <c r="J4" s="2">
        <f>SUM('за 7міс.18 р.'!J4+'серпень 18 р.'!J4)</f>
        <v>0</v>
      </c>
      <c r="K4" s="2">
        <f>SUM('за 7міс.18 р.'!K4+'серпень 18 р.'!K4)</f>
        <v>0</v>
      </c>
      <c r="L4" s="2">
        <f>SUM('за 7міс.18 р.'!L4+'серпень 18 р.'!L4)</f>
        <v>0</v>
      </c>
      <c r="M4" s="2">
        <f>SUM('за 7міс.18 р.'!M4+'серпень 18 р.'!M4)</f>
        <v>0</v>
      </c>
      <c r="N4" s="2">
        <f>SUM('за 7міс.18 р.'!N4+'серпень 18 р.'!N4)</f>
        <v>0</v>
      </c>
      <c r="O4" s="2">
        <f>SUM('за 7міс.18 р.'!O4+'серпень 18 р.'!O4)</f>
        <v>-1551.74</v>
      </c>
      <c r="P4" s="2">
        <f>SUM('за 7міс.18 р.'!P4+'серпень 18 р.'!P4)</f>
        <v>0</v>
      </c>
      <c r="Q4" s="2">
        <f>SUM('за 7міс.18 р.'!Q4+'серпень 18 р.'!Q4)</f>
        <v>0</v>
      </c>
      <c r="R4" s="2">
        <f>SUM('за 7міс.18 р.'!R4+'серпень 18 р.'!R4)</f>
        <v>-1551.74</v>
      </c>
      <c r="S4" s="2">
        <f>SUM('за 7міс.18 р.'!S4+'серпень 18 р.'!S4)</f>
        <v>0</v>
      </c>
      <c r="T4" s="2">
        <f>SUM('за 7міс.18 р.'!T4+'серпень 18 р.'!T4)</f>
        <v>0</v>
      </c>
      <c r="U4" s="2">
        <f>SUM('за 7міс.18 р.'!U4+'серпень 18 р.'!U4)</f>
        <v>0</v>
      </c>
      <c r="V4" s="2">
        <f>SUM('за 7міс.18 р.'!V4+'серпень 18 р.'!V4)</f>
        <v>0</v>
      </c>
      <c r="W4" s="2">
        <f>SUM('за 7міс.18 р.'!W4+'серпень 18 р.'!W4)</f>
        <v>0</v>
      </c>
      <c r="X4" s="2">
        <f>SUM('за 7міс.18 р.'!X4+'серпень 18 р.'!X4)</f>
        <v>-56162.77</v>
      </c>
    </row>
    <row r="5" spans="1:24" x14ac:dyDescent="0.2">
      <c r="A5" s="34" t="s">
        <v>4</v>
      </c>
      <c r="B5" s="2">
        <f>SUM('за 7міс.18 р.'!B5+'серпень 18 р.'!B5)</f>
        <v>2810915.99</v>
      </c>
      <c r="C5" s="2">
        <f>SUM('за 7міс.18 р.'!C5+'серпень 18 р.'!C5)</f>
        <v>437013.30999999994</v>
      </c>
      <c r="D5" s="2">
        <f>SUM('за 7міс.18 р.'!D5+'серпень 18 р.'!D5)</f>
        <v>3249157.83</v>
      </c>
      <c r="E5" s="2">
        <f>SUM('за 7міс.18 р.'!E5+'серпень 18 р.'!E5)</f>
        <v>720732.34000000008</v>
      </c>
      <c r="F5" s="2">
        <f>SUM('за 7міс.18 р.'!F5+'серпень 18 р.'!F5)</f>
        <v>943853.63000000012</v>
      </c>
      <c r="G5" s="2">
        <f>SUM('за 7міс.18 р.'!G5+'серпень 18 р.'!G5)</f>
        <v>14167.320000000002</v>
      </c>
      <c r="H5" s="2">
        <f>SUM('за 7міс.18 р.'!H5+'серпень 18 р.'!H5)</f>
        <v>173020.15000000002</v>
      </c>
      <c r="I5" s="2">
        <f>SUM('за 7міс.18 р.'!I5+'серпень 18 р.'!I5)</f>
        <v>6411.74</v>
      </c>
      <c r="J5" s="2">
        <f>SUM('за 7міс.18 р.'!J5+'серпень 18 р.'!J5)</f>
        <v>0</v>
      </c>
      <c r="K5" s="2">
        <f>SUM('за 7міс.18 р.'!K5+'серпень 18 р.'!K5)</f>
        <v>0</v>
      </c>
      <c r="L5" s="2">
        <f>SUM('за 7міс.18 р.'!L5+'серпень 18 р.'!L5)</f>
        <v>0</v>
      </c>
      <c r="M5" s="2">
        <f>SUM('за 7міс.18 р.'!M5+'серпень 18 р.'!M5)</f>
        <v>0</v>
      </c>
      <c r="N5" s="2">
        <f>SUM('за 7міс.18 р.'!N5+'серпень 18 р.'!N5)</f>
        <v>9531.4599999999991</v>
      </c>
      <c r="O5" s="2">
        <f>SUM('за 7міс.18 р.'!O5+'серпень 18 р.'!O5)</f>
        <v>740218.46000000008</v>
      </c>
      <c r="P5" s="2">
        <f>SUM('за 7міс.18 р.'!P5+'серпень 18 р.'!P5)</f>
        <v>612189</v>
      </c>
      <c r="Q5" s="2">
        <f>SUM('за 7міс.18 р.'!Q5+'серпень 18 р.'!Q5)</f>
        <v>12675.12</v>
      </c>
      <c r="R5" s="2">
        <f>SUM('за 7міс.18 р.'!R5+'серпень 18 р.'!R5)</f>
        <v>115354.34000000001</v>
      </c>
      <c r="S5" s="2">
        <f>SUM('за 7міс.18 р.'!S5+'серпень 18 р.'!S5)</f>
        <v>0</v>
      </c>
      <c r="T5" s="2">
        <f>SUM('за 7міс.18 р.'!T5+'серпень 18 р.'!T5)</f>
        <v>0</v>
      </c>
      <c r="U5" s="2">
        <f>SUM('за 7міс.18 р.'!U5+'серпень 18 р.'!U5)</f>
        <v>504.5</v>
      </c>
      <c r="V5" s="2">
        <f>SUM('за 7міс.18 р.'!V5+'серпень 18 р.'!V5)</f>
        <v>0</v>
      </c>
      <c r="W5" s="2">
        <f>SUM('за 7міс.18 р.'!W5+'серпень 18 р.'!W5)</f>
        <v>0</v>
      </c>
      <c r="X5" s="2">
        <f>SUM('за 7міс.18 р.'!X5+'серпень 18 р.'!X5)</f>
        <v>4914164.34</v>
      </c>
    </row>
    <row r="6" spans="1:24" x14ac:dyDescent="0.2">
      <c r="A6" s="34" t="s">
        <v>5</v>
      </c>
      <c r="B6" s="2">
        <f>SUM('за 7міс.18 р.'!B6+'серпень 18 р.'!B6)</f>
        <v>1588682.6600000001</v>
      </c>
      <c r="C6" s="2">
        <f>SUM('за 7міс.18 р.'!C6+'серпень 18 р.'!C6)</f>
        <v>503234.87999999995</v>
      </c>
      <c r="D6" s="2">
        <f>SUM('за 7міс.18 р.'!D6+'серпень 18 р.'!D6)</f>
        <v>2091917.54</v>
      </c>
      <c r="E6" s="2">
        <f>SUM('за 7міс.18 р.'!E6+'серпень 18 р.'!E6)</f>
        <v>463191.83</v>
      </c>
      <c r="F6" s="2">
        <f>SUM('за 7міс.18 р.'!F6+'серпень 18 р.'!F6)</f>
        <v>760038.52</v>
      </c>
      <c r="G6" s="2">
        <f>SUM('за 7міс.18 р.'!G6+'серпень 18 р.'!G6)</f>
        <v>13860.070000000002</v>
      </c>
      <c r="H6" s="2">
        <f>SUM('за 7міс.18 р.'!H6+'серпень 18 р.'!H6)</f>
        <v>88963.75</v>
      </c>
      <c r="I6" s="2">
        <f>SUM('за 7міс.18 р.'!I6+'серпень 18 р.'!I6)</f>
        <v>210769.4</v>
      </c>
      <c r="J6" s="2">
        <f>SUM('за 7міс.18 р.'!J6+'серпень 18 р.'!J6)</f>
        <v>0</v>
      </c>
      <c r="K6" s="2">
        <f>SUM('за 7міс.18 р.'!K6+'серпень 18 р.'!K6)</f>
        <v>0</v>
      </c>
      <c r="L6" s="2">
        <f>SUM('за 7міс.18 р.'!L6+'серпень 18 р.'!L6)</f>
        <v>0</v>
      </c>
      <c r="M6" s="2">
        <f>SUM('за 7міс.18 р.'!M6+'серпень 18 р.'!M6)</f>
        <v>0</v>
      </c>
      <c r="N6" s="2">
        <f>SUM('за 7міс.18 р.'!N6+'серпень 18 р.'!N6)</f>
        <v>4540.3500000000004</v>
      </c>
      <c r="O6" s="2">
        <f>SUM('за 7міс.18 р.'!O6+'серпень 18 р.'!O6)</f>
        <v>441400.45</v>
      </c>
      <c r="P6" s="2">
        <f>SUM('за 7міс.18 р.'!P6+'серпень 18 р.'!P6)</f>
        <v>0</v>
      </c>
      <c r="Q6" s="2">
        <f>SUM('за 7міс.18 р.'!Q6+'серпень 18 р.'!Q6)</f>
        <v>33177.120000000003</v>
      </c>
      <c r="R6" s="2">
        <f>SUM('за 7міс.18 р.'!R6+'серпень 18 р.'!R6)</f>
        <v>24101.3</v>
      </c>
      <c r="S6" s="2">
        <f>SUM('за 7міс.18 р.'!S6+'серпень 18 р.'!S6)</f>
        <v>384122.03</v>
      </c>
      <c r="T6" s="2">
        <f>SUM('за 7міс.18 р.'!T6+'серпень 18 р.'!T6)</f>
        <v>0</v>
      </c>
      <c r="U6" s="2">
        <f>SUM('за 7міс.18 р.'!U6+'серпень 18 р.'!U6)</f>
        <v>504.5</v>
      </c>
      <c r="V6" s="2">
        <f>SUM('за 7міс.18 р.'!V6+'серпень 18 р.'!V6)</f>
        <v>0</v>
      </c>
      <c r="W6" s="2">
        <f>SUM('за 7міс.18 р.'!W6+'серпень 18 р.'!W6)</f>
        <v>0</v>
      </c>
      <c r="X6" s="2">
        <f>SUM('за 7міс.18 р.'!X6+'серпень 18 р.'!X6)</f>
        <v>3315147.8899999997</v>
      </c>
    </row>
    <row r="7" spans="1:24" x14ac:dyDescent="0.2">
      <c r="A7" s="34"/>
      <c r="B7" s="2">
        <f>SUM('за 7міс.18 р.'!B7+'серпень 18 р.'!B7)</f>
        <v>0</v>
      </c>
      <c r="C7" s="2">
        <f>SUM('за 7міс.18 р.'!C7+'серпень 18 р.'!C7)</f>
        <v>0</v>
      </c>
      <c r="D7" s="2">
        <f>SUM('за 7міс.18 р.'!D7+'серпень 18 р.'!D7)</f>
        <v>0</v>
      </c>
      <c r="E7" s="2">
        <f>SUM('за 7міс.18 р.'!E7+'серпень 18 р.'!E7)</f>
        <v>0</v>
      </c>
      <c r="F7" s="2">
        <f>SUM('за 7міс.18 р.'!F7+'серпень 18 р.'!F7)</f>
        <v>0</v>
      </c>
      <c r="G7" s="2">
        <f>SUM('за 7міс.18 р.'!G7+'серпень 18 р.'!G7)</f>
        <v>0</v>
      </c>
      <c r="H7" s="2">
        <f>SUM('за 7міс.18 р.'!H7+'серпень 18 р.'!H7)</f>
        <v>0</v>
      </c>
      <c r="I7" s="2">
        <f>SUM('за 7міс.18 р.'!I7+'серпень 18 р.'!I7)</f>
        <v>0</v>
      </c>
      <c r="J7" s="2">
        <f>SUM('за 7міс.18 р.'!J7+'серпень 18 р.'!J7)</f>
        <v>0</v>
      </c>
      <c r="K7" s="2">
        <f>SUM('за 7міс.18 р.'!K7+'серпень 18 р.'!K7)</f>
        <v>0</v>
      </c>
      <c r="L7" s="2">
        <f>SUM('за 7міс.18 р.'!L7+'серпень 18 р.'!L7)</f>
        <v>0</v>
      </c>
      <c r="M7" s="2">
        <f>SUM('за 7міс.18 р.'!M7+'серпень 18 р.'!M7)</f>
        <v>0</v>
      </c>
      <c r="N7" s="2">
        <f>SUM('за 7міс.18 р.'!N7+'серпень 18 р.'!N7)</f>
        <v>0</v>
      </c>
      <c r="O7" s="2">
        <f>SUM('за 7міс.18 р.'!O7+'серпень 18 р.'!O7)</f>
        <v>0</v>
      </c>
      <c r="P7" s="2">
        <f>SUM('за 7міс.18 р.'!P7+'серпень 18 р.'!P7)</f>
        <v>0</v>
      </c>
      <c r="Q7" s="2">
        <f>SUM('за 7міс.18 р.'!Q7+'серпень 18 р.'!Q7)</f>
        <v>0</v>
      </c>
      <c r="R7" s="2">
        <f>SUM('за 7міс.18 р.'!R7+'серпень 18 р.'!R7)</f>
        <v>0</v>
      </c>
      <c r="S7" s="2">
        <f>SUM('за 7міс.18 р.'!S7+'серпень 18 р.'!S7)</f>
        <v>0</v>
      </c>
      <c r="T7" s="2">
        <f>SUM('за 7міс.18 р.'!T7+'серпень 18 р.'!T7)</f>
        <v>0</v>
      </c>
      <c r="U7" s="2">
        <f>SUM('за 7міс.18 р.'!U7+'серпень 18 р.'!U7)</f>
        <v>0</v>
      </c>
      <c r="V7" s="2">
        <f>SUM('за 7міс.18 р.'!V7+'серпень 18 р.'!V7)</f>
        <v>0</v>
      </c>
      <c r="W7" s="2">
        <f>SUM('за 7міс.18 р.'!W7+'серпень 18 р.'!W7)</f>
        <v>0</v>
      </c>
      <c r="X7" s="2">
        <f>SUM('за 7міс.18 р.'!X7+'серпень 18 р.'!X7)</f>
        <v>0</v>
      </c>
    </row>
    <row r="8" spans="1:24" x14ac:dyDescent="0.2">
      <c r="A8" s="9" t="s">
        <v>6</v>
      </c>
      <c r="B8" s="2">
        <f>SUM('за 7міс.18 р.'!B8+'серпень 18 р.'!B8)</f>
        <v>4399598.6500000004</v>
      </c>
      <c r="C8" s="2">
        <f>SUM('за 7міс.18 р.'!C8+'серпень 18 р.'!C8)</f>
        <v>940248.19</v>
      </c>
      <c r="D8" s="2">
        <f>SUM('за 7міс.18 р.'!D8+'серпень 18 р.'!D8)</f>
        <v>5341075.37</v>
      </c>
      <c r="E8" s="2">
        <f>SUM('за 7міс.18 р.'!E8+'серпень 18 р.'!E8)</f>
        <v>1183924.17</v>
      </c>
      <c r="F8" s="2">
        <f>SUM('за 7міс.18 р.'!F8+'серпень 18 р.'!F8)</f>
        <v>1426052.2399999998</v>
      </c>
      <c r="G8" s="2">
        <f>SUM('за 7міс.18 р.'!G8+'серпень 18 р.'!G8)</f>
        <v>-253571.61000000004</v>
      </c>
      <c r="H8" s="2">
        <f>SUM('за 7міс.18 р.'!H8+'серпень 18 р.'!H8)</f>
        <v>268846.5</v>
      </c>
      <c r="I8" s="2">
        <f>SUM('за 7міс.18 р.'!I8+'серпень 18 р.'!I8)</f>
        <v>217181.13999999998</v>
      </c>
      <c r="J8" s="2">
        <f>SUM('за 7міс.18 р.'!J8+'серпень 18 р.'!J8)</f>
        <v>0</v>
      </c>
      <c r="K8" s="2">
        <f>SUM('за 7міс.18 р.'!K8+'серпень 18 р.'!K8)</f>
        <v>0</v>
      </c>
      <c r="L8" s="2">
        <f>SUM('за 7міс.18 р.'!L8+'серпень 18 р.'!L8)</f>
        <v>0</v>
      </c>
      <c r="M8" s="2">
        <f>SUM('за 7міс.18 р.'!M8+'серпень 18 р.'!M8)</f>
        <v>0</v>
      </c>
      <c r="N8" s="2">
        <f>SUM('за 7міс.18 р.'!N8+'серпень 18 р.'!N8)</f>
        <v>14071.810000000001</v>
      </c>
      <c r="O8" s="2">
        <f>SUM('за 7міс.18 р.'!O8+'серпень 18 р.'!O8)</f>
        <v>1178515.3999999999</v>
      </c>
      <c r="P8" s="2">
        <f>SUM('за 7міс.18 р.'!P8+'серпень 18 р.'!P8)</f>
        <v>612189</v>
      </c>
      <c r="Q8" s="2">
        <f>SUM('за 7міс.18 р.'!Q8+'серпень 18 р.'!Q8)</f>
        <v>45852.24</v>
      </c>
      <c r="R8" s="2">
        <f>SUM('за 7міс.18 р.'!R8+'серпень 18 р.'!R8)</f>
        <v>136352.13</v>
      </c>
      <c r="S8" s="2">
        <f>SUM('за 7міс.18 р.'!S8+'серпень 18 р.'!S8)</f>
        <v>384122.03</v>
      </c>
      <c r="T8" s="2">
        <f>SUM('за 7міс.18 р.'!T8+'серпень 18 р.'!T8)</f>
        <v>0</v>
      </c>
      <c r="U8" s="2">
        <f>SUM('за 7міс.18 р.'!U8+'серпень 18 р.'!U8)</f>
        <v>1009</v>
      </c>
      <c r="V8" s="2">
        <f>SUM('за 7міс.18 р.'!V8+'серпень 18 р.'!V8)</f>
        <v>0</v>
      </c>
      <c r="W8" s="2">
        <f>SUM('за 7міс.18 р.'!W8+'серпень 18 р.'!W8)</f>
        <v>0</v>
      </c>
      <c r="X8" s="2">
        <f>SUM('за 7міс.18 р.'!X8+'серпень 18 р.'!X8)</f>
        <v>7951051.7800000003</v>
      </c>
    </row>
    <row r="9" spans="1:24" x14ac:dyDescent="0.2">
      <c r="A9" s="34" t="s">
        <v>7</v>
      </c>
      <c r="B9" s="2">
        <f>SUM('за 7міс.18 р.'!B9+'серпень 18 р.'!B9)</f>
        <v>1207932.05</v>
      </c>
      <c r="C9" s="2">
        <f>SUM('за 7міс.18 р.'!C9+'серпень 18 р.'!C9)</f>
        <v>239685.71</v>
      </c>
      <c r="D9" s="2">
        <f>SUM('за 7міс.18 р.'!D9+'серпень 18 р.'!D9)</f>
        <v>1447617.76</v>
      </c>
      <c r="E9" s="2">
        <f>SUM('за 7міс.18 р.'!E9+'серпень 18 р.'!E9)</f>
        <v>320964.98000000004</v>
      </c>
      <c r="F9" s="2">
        <f>SUM('за 7міс.18 р.'!F9+'серпень 18 р.'!F9)</f>
        <v>438801.05000000005</v>
      </c>
      <c r="G9" s="2">
        <f>SUM('за 7міс.18 р.'!G9+'серпень 18 р.'!G9)</f>
        <v>85960.950000000012</v>
      </c>
      <c r="H9" s="2">
        <f>SUM('за 7міс.18 р.'!H9+'серпень 18 р.'!H9)</f>
        <v>38542.35</v>
      </c>
      <c r="I9" s="2">
        <f>SUM('за 7міс.18 р.'!I9+'серпень 18 р.'!I9)</f>
        <v>44604.02</v>
      </c>
      <c r="J9" s="2">
        <f>SUM('за 7міс.18 р.'!J9+'серпень 18 р.'!J9)</f>
        <v>0</v>
      </c>
      <c r="K9" s="2">
        <f>SUM('за 7міс.18 р.'!K9+'серпень 18 р.'!K9)</f>
        <v>0</v>
      </c>
      <c r="L9" s="2">
        <f>SUM('за 7міс.18 р.'!L9+'серпень 18 р.'!L9)</f>
        <v>0</v>
      </c>
      <c r="M9" s="2">
        <f>SUM('за 7міс.18 р.'!M9+'серпень 18 р.'!M9)</f>
        <v>0</v>
      </c>
      <c r="N9" s="2">
        <f>SUM('за 7міс.18 р.'!N9+'серпень 18 р.'!N9)</f>
        <v>2664.41</v>
      </c>
      <c r="O9" s="2">
        <f>SUM('за 7міс.18 р.'!O9+'серпень 18 р.'!O9)</f>
        <v>266524.82000000007</v>
      </c>
      <c r="P9" s="2">
        <f>SUM('за 7міс.18 р.'!P9+'серпень 18 р.'!P9)</f>
        <v>0</v>
      </c>
      <c r="Q9" s="2">
        <f>SUM('за 7міс.18 р.'!Q9+'серпень 18 р.'!Q9)</f>
        <v>0</v>
      </c>
      <c r="R9" s="2">
        <f>SUM('за 7міс.18 р.'!R9+'серпень 18 р.'!R9)</f>
        <v>18277.45</v>
      </c>
      <c r="S9" s="2">
        <f>SUM('за 7міс.18 р.'!S9+'серпень 18 р.'!S9)</f>
        <v>248247.37000000002</v>
      </c>
      <c r="T9" s="2">
        <f>SUM('за 7міс.18 р.'!T9+'серпень 18 р.'!T9)</f>
        <v>0</v>
      </c>
      <c r="U9" s="2">
        <f>SUM('за 7міс.18 р.'!U9+'серпень 18 р.'!U9)</f>
        <v>504.5</v>
      </c>
      <c r="V9" s="2">
        <f>SUM('за 7міс.18 р.'!V9+'серпень 18 р.'!V9)</f>
        <v>0</v>
      </c>
      <c r="W9" s="2">
        <f>SUM('за 7міс.18 р.'!W9+'серпень 18 р.'!W9)</f>
        <v>0</v>
      </c>
      <c r="X9" s="2">
        <f>SUM('за 7міс.18 р.'!X9+'серпень 18 р.'!X9)</f>
        <v>2207383.79</v>
      </c>
    </row>
    <row r="10" spans="1:24" x14ac:dyDescent="0.2">
      <c r="A10" s="34" t="s">
        <v>8</v>
      </c>
      <c r="B10" s="2">
        <f>SUM('за 7міс.18 р.'!B10+'серпень 18 р.'!B10)</f>
        <v>0</v>
      </c>
      <c r="C10" s="2">
        <f>SUM('за 7міс.18 р.'!C10+'серпень 18 р.'!C10)</f>
        <v>0</v>
      </c>
      <c r="D10" s="2">
        <f>SUM('за 7міс.18 р.'!D10+'серпень 18 р.'!D10)</f>
        <v>0</v>
      </c>
      <c r="E10" s="2">
        <f>SUM('за 7міс.18 р.'!E10+'серпень 18 р.'!E10)</f>
        <v>0</v>
      </c>
      <c r="F10" s="2">
        <f>SUM('за 7міс.18 р.'!F10+'серпень 18 р.'!F10)</f>
        <v>0</v>
      </c>
      <c r="G10" s="2">
        <f>SUM('за 7міс.18 р.'!G10+'серпень 18 р.'!G10)</f>
        <v>0</v>
      </c>
      <c r="H10" s="2">
        <f>SUM('за 7міс.18 р.'!H10+'серпень 18 р.'!H10)</f>
        <v>0</v>
      </c>
      <c r="I10" s="2">
        <f>SUM('за 7міс.18 р.'!I10+'серпень 18 р.'!I10)</f>
        <v>0</v>
      </c>
      <c r="J10" s="2">
        <f>SUM('за 7міс.18 р.'!J10+'серпень 18 р.'!J10)</f>
        <v>0</v>
      </c>
      <c r="K10" s="2">
        <f>SUM('за 7міс.18 р.'!K10+'серпень 18 р.'!K10)</f>
        <v>0</v>
      </c>
      <c r="L10" s="2">
        <f>SUM('за 7міс.18 р.'!L10+'серпень 18 р.'!L10)</f>
        <v>0</v>
      </c>
      <c r="M10" s="2">
        <f>SUM('за 7міс.18 р.'!M10+'серпень 18 р.'!M10)</f>
        <v>0</v>
      </c>
      <c r="N10" s="2">
        <f>SUM('за 7міс.18 р.'!N10+'серпень 18 р.'!N10)</f>
        <v>0</v>
      </c>
      <c r="O10" s="2">
        <f>SUM('за 7міс.18 р.'!O10+'серпень 18 р.'!O10)</f>
        <v>0</v>
      </c>
      <c r="P10" s="2">
        <f>SUM('за 7міс.18 р.'!P10+'серпень 18 р.'!P10)</f>
        <v>0</v>
      </c>
      <c r="Q10" s="2">
        <f>SUM('за 7міс.18 р.'!Q10+'серпень 18 р.'!Q10)</f>
        <v>0</v>
      </c>
      <c r="R10" s="2">
        <f>SUM('за 7міс.18 р.'!R10+'серпень 18 р.'!R10)</f>
        <v>0</v>
      </c>
      <c r="S10" s="2">
        <f>SUM('за 7міс.18 р.'!S10+'серпень 18 р.'!S10)</f>
        <v>0</v>
      </c>
      <c r="T10" s="2">
        <f>SUM('за 7міс.18 р.'!T10+'серпень 18 р.'!T10)</f>
        <v>0</v>
      </c>
      <c r="U10" s="2">
        <f>SUM('за 7міс.18 р.'!U10+'серпень 18 р.'!U10)</f>
        <v>0</v>
      </c>
      <c r="V10" s="2">
        <f>SUM('за 7міс.18 р.'!V10+'серпень 18 р.'!V10)</f>
        <v>0</v>
      </c>
      <c r="W10" s="2">
        <f>SUM('за 7міс.18 р.'!W10+'серпень 18 р.'!W10)</f>
        <v>0</v>
      </c>
      <c r="X10" s="2">
        <f>SUM('за 7міс.18 р.'!X10+'серпень 18 р.'!X10)</f>
        <v>0</v>
      </c>
    </row>
    <row r="11" spans="1:24" x14ac:dyDescent="0.2">
      <c r="A11" s="34" t="s">
        <v>9</v>
      </c>
      <c r="B11" s="2">
        <f>SUM('за 7міс.18 р.'!B11+'серпень 18 р.'!B11)</f>
        <v>881332.45</v>
      </c>
      <c r="C11" s="2">
        <f>SUM('за 7міс.18 р.'!C11+'серпень 18 р.'!C11)</f>
        <v>207404.87999999995</v>
      </c>
      <c r="D11" s="2">
        <f>SUM('за 7міс.18 р.'!D11+'серпень 18 р.'!D11)</f>
        <v>1088737.33</v>
      </c>
      <c r="E11" s="2">
        <f>SUM('за 7міс.18 р.'!E11+'серпень 18 р.'!E11)</f>
        <v>241624.90000000002</v>
      </c>
      <c r="F11" s="2">
        <f>SUM('за 7міс.18 р.'!F11+'серпень 18 р.'!F11)</f>
        <v>272033.65999999997</v>
      </c>
      <c r="G11" s="2">
        <f>SUM('за 7міс.18 р.'!G11+'серпень 18 р.'!G11)</f>
        <v>39066.94</v>
      </c>
      <c r="H11" s="2">
        <f>SUM('за 7міс.18 р.'!H11+'серпень 18 р.'!H11)</f>
        <v>48447.94</v>
      </c>
      <c r="I11" s="2">
        <f>SUM('за 7міс.18 р.'!I11+'серпень 18 р.'!I11)</f>
        <v>22662.34</v>
      </c>
      <c r="J11" s="2">
        <f>SUM('за 7міс.18 р.'!J11+'серпень 18 р.'!J11)</f>
        <v>0</v>
      </c>
      <c r="K11" s="2">
        <f>SUM('за 7міс.18 р.'!K11+'серпень 18 р.'!K11)</f>
        <v>0</v>
      </c>
      <c r="L11" s="2">
        <f>SUM('за 7міс.18 р.'!L11+'серпень 18 р.'!L11)</f>
        <v>0</v>
      </c>
      <c r="M11" s="2">
        <f>SUM('за 7міс.18 р.'!M11+'серпень 18 р.'!M11)</f>
        <v>0</v>
      </c>
      <c r="N11" s="2">
        <f>SUM('за 7міс.18 р.'!N11+'серпень 18 р.'!N11)</f>
        <v>300</v>
      </c>
      <c r="O11" s="2">
        <f>SUM('за 7міс.18 р.'!O11+'серпень 18 р.'!O11)</f>
        <v>161051.94</v>
      </c>
      <c r="P11" s="2">
        <f>SUM('за 7міс.18 р.'!P11+'серпень 18 р.'!P11)</f>
        <v>0</v>
      </c>
      <c r="Q11" s="2">
        <f>SUM('за 7міс.18 р.'!Q11+'серпень 18 р.'!Q11)</f>
        <v>0</v>
      </c>
      <c r="R11" s="2">
        <f>SUM('за 7міс.18 р.'!R11+'серпень 18 р.'!R11)</f>
        <v>30463.78</v>
      </c>
      <c r="S11" s="2">
        <f>SUM('за 7міс.18 р.'!S11+'серпень 18 р.'!S11)</f>
        <v>130588.16</v>
      </c>
      <c r="T11" s="2">
        <f>SUM('за 7міс.18 р.'!T11+'серпень 18 р.'!T11)</f>
        <v>0</v>
      </c>
      <c r="U11" s="2">
        <f>SUM('за 7міс.18 р.'!U11+'серпень 18 р.'!U11)</f>
        <v>504.5</v>
      </c>
      <c r="V11" s="2">
        <f>SUM('за 7міс.18 р.'!V11+'серпень 18 р.'!V11)</f>
        <v>0</v>
      </c>
      <c r="W11" s="2">
        <f>SUM('за 7міс.18 р.'!W11+'серпень 18 р.'!W11)</f>
        <v>0</v>
      </c>
      <c r="X11" s="2">
        <f>SUM('за 7міс.18 р.'!X11+'серпень 18 р.'!X11)</f>
        <v>1602395.8900000001</v>
      </c>
    </row>
    <row r="12" spans="1:24" x14ac:dyDescent="0.2">
      <c r="A12" s="30" t="s">
        <v>34</v>
      </c>
      <c r="B12" s="2">
        <f>SUM('за 7міс.18 р.'!B12+'серпень 18 р.'!B12)</f>
        <v>1193593.08</v>
      </c>
      <c r="C12" s="2">
        <f>SUM('за 7міс.18 р.'!C12+'серпень 18 р.'!C12)</f>
        <v>258205.48999999996</v>
      </c>
      <c r="D12" s="2">
        <f>SUM('за 7міс.18 р.'!D12+'серпень 18 р.'!D12)</f>
        <v>1451798.5699999998</v>
      </c>
      <c r="E12" s="2">
        <f>SUM('за 7міс.18 р.'!E12+'серпень 18 р.'!E12)</f>
        <v>322354.75</v>
      </c>
      <c r="F12" s="2">
        <f>SUM('за 7міс.18 р.'!F12+'серпень 18 р.'!F12)</f>
        <v>478209.18999999994</v>
      </c>
      <c r="G12" s="2">
        <f>SUM('за 7міс.18 р.'!G12+'серпень 18 р.'!G12)</f>
        <v>85348.24</v>
      </c>
      <c r="H12" s="2">
        <f>SUM('за 7міс.18 р.'!H12+'серпень 18 р.'!H12)</f>
        <v>24653.4</v>
      </c>
      <c r="I12" s="2">
        <f>SUM('за 7міс.18 р.'!I12+'серпень 18 р.'!I12)</f>
        <v>96831.540000000008</v>
      </c>
      <c r="J12" s="2">
        <f>SUM('за 7міс.18 р.'!J12+'серпень 18 р.'!J12)</f>
        <v>0</v>
      </c>
      <c r="K12" s="2">
        <f>SUM('за 7міс.18 р.'!K12+'серпень 18 р.'!K12)</f>
        <v>0</v>
      </c>
      <c r="L12" s="2">
        <f>SUM('за 7міс.18 р.'!L12+'серпень 18 р.'!L12)</f>
        <v>0</v>
      </c>
      <c r="M12" s="2">
        <f>SUM('за 7міс.18 р.'!M12+'серпень 18 р.'!M12)</f>
        <v>0</v>
      </c>
      <c r="N12" s="2">
        <f>SUM('за 7міс.18 р.'!N12+'серпень 18 р.'!N12)</f>
        <v>3201.4800000000005</v>
      </c>
      <c r="O12" s="2">
        <f>SUM('за 7міс.18 р.'!O12+'серпень 18 р.'!O12)</f>
        <v>267670.02999999997</v>
      </c>
      <c r="P12" s="2">
        <f>SUM('за 7міс.18 р.'!P12+'серпень 18 р.'!P12)</f>
        <v>0</v>
      </c>
      <c r="Q12" s="2">
        <f>SUM('за 7міс.18 р.'!Q12+'серпень 18 р.'!Q12)</f>
        <v>0</v>
      </c>
      <c r="R12" s="2">
        <f>SUM('за 7міс.18 р.'!R12+'серпень 18 р.'!R12)</f>
        <v>56909.22</v>
      </c>
      <c r="S12" s="2">
        <f>SUM('за 7міс.18 р.'!S12+'серпень 18 р.'!S12)</f>
        <v>210760.81</v>
      </c>
      <c r="T12" s="2">
        <f>SUM('за 7міс.18 р.'!T12+'серпень 18 р.'!T12)</f>
        <v>0</v>
      </c>
      <c r="U12" s="2">
        <f>SUM('за 7міс.18 р.'!U12+'серпень 18 р.'!U12)</f>
        <v>504.5</v>
      </c>
      <c r="V12" s="2">
        <f>SUM('за 7міс.18 р.'!V12+'серпень 18 р.'!V12)</f>
        <v>0</v>
      </c>
      <c r="W12" s="2">
        <f>SUM('за 7міс.18 р.'!W12+'серпень 18 р.'!W12)</f>
        <v>0</v>
      </c>
      <c r="X12" s="2">
        <f>SUM('за 7міс.18 р.'!X12+'серпень 18 р.'!X12)</f>
        <v>2252362.5099999998</v>
      </c>
    </row>
    <row r="13" spans="1:24" x14ac:dyDescent="0.2">
      <c r="A13" s="30" t="s">
        <v>31</v>
      </c>
      <c r="B13" s="2">
        <f>SUM('за 7міс.18 р.'!B13+'серпень 18 р.'!B13)</f>
        <v>93966.14</v>
      </c>
      <c r="C13" s="2">
        <f>SUM('за 7міс.18 р.'!C13+'серпень 18 р.'!C13)</f>
        <v>0</v>
      </c>
      <c r="D13" s="2">
        <f>SUM('за 7міс.18 р.'!D13+'серпень 18 р.'!D13)</f>
        <v>93966.14</v>
      </c>
      <c r="E13" s="2">
        <f>SUM('за 7міс.18 р.'!E13+'серпень 18 р.'!E13)</f>
        <v>20809.620000000003</v>
      </c>
      <c r="F13" s="2">
        <f>SUM('за 7міс.18 р.'!F13+'серпень 18 р.'!F13)</f>
        <v>15258.91</v>
      </c>
      <c r="G13" s="2">
        <f>SUM('за 7міс.18 р.'!G13+'серпень 18 р.'!G13)</f>
        <v>0</v>
      </c>
      <c r="H13" s="2">
        <f>SUM('за 7міс.18 р.'!H13+'серпень 18 р.'!H13)</f>
        <v>15258.91</v>
      </c>
      <c r="I13" s="2">
        <f>SUM('за 7міс.18 р.'!I13+'серпень 18 р.'!I13)</f>
        <v>0</v>
      </c>
      <c r="J13" s="2">
        <f>SUM('за 7міс.18 р.'!J13+'серпень 18 р.'!J13)</f>
        <v>0</v>
      </c>
      <c r="K13" s="2">
        <f>SUM('за 7міс.18 р.'!K13+'серпень 18 р.'!K13)</f>
        <v>0</v>
      </c>
      <c r="L13" s="2">
        <f>SUM('за 7міс.18 р.'!L13+'серпень 18 р.'!L13)</f>
        <v>0</v>
      </c>
      <c r="M13" s="2">
        <f>SUM('за 7міс.18 р.'!M13+'серпень 18 р.'!M13)</f>
        <v>0</v>
      </c>
      <c r="N13" s="2">
        <f>SUM('за 7міс.18 р.'!N13+'серпень 18 р.'!N13)</f>
        <v>0</v>
      </c>
      <c r="O13" s="2">
        <f>SUM('за 7міс.18 р.'!O13+'серпень 18 р.'!O13)</f>
        <v>0</v>
      </c>
      <c r="P13" s="2">
        <f>SUM('за 7міс.18 р.'!P13+'серпень 18 р.'!P13)</f>
        <v>0</v>
      </c>
      <c r="Q13" s="2">
        <f>SUM('за 7міс.18 р.'!Q13+'серпень 18 р.'!Q13)</f>
        <v>0</v>
      </c>
      <c r="R13" s="2">
        <f>SUM('за 7міс.18 р.'!R13+'серпень 18 р.'!R13)</f>
        <v>0</v>
      </c>
      <c r="S13" s="2">
        <f>SUM('за 7міс.18 р.'!S13+'серпень 18 р.'!S13)</f>
        <v>0</v>
      </c>
      <c r="T13" s="2">
        <f>SUM('за 7міс.18 р.'!T13+'серпень 18 р.'!T13)</f>
        <v>0</v>
      </c>
      <c r="U13" s="2">
        <f>SUM('за 7міс.18 р.'!U13+'серпень 18 р.'!U13)</f>
        <v>0</v>
      </c>
      <c r="V13" s="2">
        <f>SUM('за 7міс.18 р.'!V13+'серпень 18 р.'!V13)</f>
        <v>0</v>
      </c>
      <c r="W13" s="2">
        <f>SUM('за 7міс.18 р.'!W13+'серпень 18 р.'!W13)</f>
        <v>0</v>
      </c>
      <c r="X13" s="2">
        <f>SUM('за 7міс.18 р.'!X13+'серпень 18 р.'!X13)</f>
        <v>130034.66999999998</v>
      </c>
    </row>
    <row r="14" spans="1:24" x14ac:dyDescent="0.2">
      <c r="A14" s="30" t="s">
        <v>10</v>
      </c>
      <c r="B14" s="2">
        <f>SUM('за 7міс.18 р.'!B14+'серпень 18 р.'!B14)</f>
        <v>0</v>
      </c>
      <c r="C14" s="2">
        <f>SUM('за 7міс.18 р.'!C14+'серпень 18 р.'!C14)</f>
        <v>0</v>
      </c>
      <c r="D14" s="2">
        <f>SUM('за 7міс.18 р.'!D14+'серпень 18 р.'!D14)</f>
        <v>0</v>
      </c>
      <c r="E14" s="2">
        <f>SUM('за 7міс.18 р.'!E14+'серпень 18 р.'!E14)</f>
        <v>0</v>
      </c>
      <c r="F14" s="2">
        <f>SUM('за 7міс.18 р.'!F14+'серпень 18 р.'!F14)</f>
        <v>-4696.37</v>
      </c>
      <c r="G14" s="2">
        <f>SUM('за 7міс.18 р.'!G14+'серпень 18 р.'!G14)</f>
        <v>-5688</v>
      </c>
      <c r="H14" s="2">
        <f>SUM('за 7міс.18 р.'!H14+'серпень 18 р.'!H14)</f>
        <v>991.63</v>
      </c>
      <c r="I14" s="2">
        <f>SUM('за 7міс.18 р.'!I14+'серпень 18 р.'!I14)</f>
        <v>0</v>
      </c>
      <c r="J14" s="2">
        <f>SUM('за 7міс.18 р.'!J14+'серпень 18 р.'!J14)</f>
        <v>0</v>
      </c>
      <c r="K14" s="2">
        <f>SUM('за 7міс.18 р.'!K14+'серпень 18 р.'!K14)</f>
        <v>0</v>
      </c>
      <c r="L14" s="2">
        <f>SUM('за 7міс.18 р.'!L14+'серпень 18 р.'!L14)</f>
        <v>0</v>
      </c>
      <c r="M14" s="2">
        <f>SUM('за 7міс.18 р.'!M14+'серпень 18 р.'!M14)</f>
        <v>0</v>
      </c>
      <c r="N14" s="2">
        <f>SUM('за 7міс.18 р.'!N14+'серпень 18 р.'!N14)</f>
        <v>0</v>
      </c>
      <c r="O14" s="2">
        <f>SUM('за 7міс.18 р.'!O14+'серпень 18 р.'!O14)</f>
        <v>0</v>
      </c>
      <c r="P14" s="2">
        <f>SUM('за 7міс.18 р.'!P14+'серпень 18 р.'!P14)</f>
        <v>0</v>
      </c>
      <c r="Q14" s="2">
        <f>SUM('за 7міс.18 р.'!Q14+'серпень 18 р.'!Q14)</f>
        <v>0</v>
      </c>
      <c r="R14" s="2">
        <f>SUM('за 7міс.18 р.'!R14+'серпень 18 р.'!R14)</f>
        <v>0</v>
      </c>
      <c r="S14" s="2">
        <f>SUM('за 7міс.18 р.'!S14+'серпень 18 р.'!S14)</f>
        <v>0</v>
      </c>
      <c r="T14" s="2">
        <f>SUM('за 7міс.18 р.'!T14+'серпень 18 р.'!T14)</f>
        <v>0</v>
      </c>
      <c r="U14" s="2">
        <f>SUM('за 7міс.18 р.'!U14+'серпень 18 р.'!U14)</f>
        <v>0</v>
      </c>
      <c r="V14" s="2">
        <f>SUM('за 7міс.18 р.'!V14+'серпень 18 р.'!V14)</f>
        <v>0</v>
      </c>
      <c r="W14" s="2">
        <f>SUM('за 7міс.18 р.'!W14+'серпень 18 р.'!W14)</f>
        <v>0</v>
      </c>
      <c r="X14" s="2">
        <f>SUM('за 7міс.18 р.'!X14+'серпень 18 р.'!X14)</f>
        <v>-4696.37</v>
      </c>
    </row>
    <row r="15" spans="1:24" x14ac:dyDescent="0.2">
      <c r="A15" s="30" t="s">
        <v>11</v>
      </c>
      <c r="B15" s="2">
        <f>SUM('за 7міс.18 р.'!B15+'серпень 18 р.'!B15)</f>
        <v>1594623.32</v>
      </c>
      <c r="C15" s="2">
        <f>SUM('за 7міс.18 р.'!C15+'серпень 18 р.'!C15)</f>
        <v>427399.75</v>
      </c>
      <c r="D15" s="2">
        <f>SUM('за 7міс.18 р.'!D15+'серпень 18 р.'!D15)</f>
        <v>2022023.0699999998</v>
      </c>
      <c r="E15" s="2">
        <f>SUM('за 7міс.18 р.'!E15+'серпень 18 р.'!E15)</f>
        <v>448849.92999999993</v>
      </c>
      <c r="F15" s="2">
        <f>SUM('за 7міс.18 р.'!F15+'серпень 18 р.'!F15)</f>
        <v>542570.68000000005</v>
      </c>
      <c r="G15" s="2">
        <f>SUM('за 7міс.18 р.'!G15+'серпень 18 р.'!G15)</f>
        <v>143260.09999999998</v>
      </c>
      <c r="H15" s="2">
        <f>SUM('за 7міс.18 р.'!H15+'серпень 18 р.'!H15)</f>
        <v>103408.25</v>
      </c>
      <c r="I15" s="2">
        <f>SUM('за 7міс.18 р.'!I15+'серпень 18 р.'!I15)</f>
        <v>25901.33</v>
      </c>
      <c r="J15" s="2">
        <f>SUM('за 7міс.18 р.'!J15+'серпень 18 р.'!J15)</f>
        <v>0</v>
      </c>
      <c r="K15" s="2">
        <f>SUM('за 7міс.18 р.'!K15+'серпень 18 р.'!K15)</f>
        <v>0</v>
      </c>
      <c r="L15" s="2">
        <f>SUM('за 7міс.18 р.'!L15+'серпень 18 р.'!L15)</f>
        <v>0</v>
      </c>
      <c r="M15" s="2">
        <f>SUM('за 7міс.18 р.'!M15+'серпень 18 р.'!M15)</f>
        <v>0</v>
      </c>
      <c r="N15" s="2">
        <f>SUM('за 7міс.18 р.'!N15+'серпень 18 р.'!N15)</f>
        <v>5315.8200000000006</v>
      </c>
      <c r="O15" s="2">
        <f>SUM('за 7міс.18 р.'!O15+'серпень 18 р.'!O15)</f>
        <v>264180.68000000005</v>
      </c>
      <c r="P15" s="2">
        <f>SUM('за 7міс.18 р.'!P15+'серпень 18 р.'!P15)</f>
        <v>0</v>
      </c>
      <c r="Q15" s="2">
        <f>SUM('за 7міс.18 р.'!Q15+'серпень 18 р.'!Q15)</f>
        <v>2720</v>
      </c>
      <c r="R15" s="2">
        <f>SUM('за 7міс.18 р.'!R15+'серпень 18 р.'!R15)</f>
        <v>27129.709999999995</v>
      </c>
      <c r="S15" s="2">
        <f>SUM('за 7міс.18 р.'!S15+'серпень 18 р.'!S15)</f>
        <v>234330.97000000003</v>
      </c>
      <c r="T15" s="2">
        <f>SUM('за 7міс.18 р.'!T15+'серпень 18 р.'!T15)</f>
        <v>0</v>
      </c>
      <c r="U15" s="2">
        <f>SUM('за 7міс.18 р.'!U15+'серпень 18 р.'!U15)</f>
        <v>504.5</v>
      </c>
      <c r="V15" s="2">
        <f>SUM('за 7міс.18 р.'!V15+'серпень 18 р.'!V15)</f>
        <v>0</v>
      </c>
      <c r="W15" s="2">
        <f>SUM('за 7міс.18 р.'!W15+'серпень 18 р.'!W15)</f>
        <v>0</v>
      </c>
      <c r="X15" s="2">
        <f>SUM('за 7міс.18 р.'!X15+'серпень 18 р.'!X15)</f>
        <v>3013443.6799999997</v>
      </c>
    </row>
    <row r="16" spans="1:24" x14ac:dyDescent="0.2">
      <c r="A16" s="30" t="s">
        <v>12</v>
      </c>
      <c r="B16" s="2">
        <f>SUM('за 7міс.18 р.'!B16+'серпень 18 р.'!B16)</f>
        <v>461808.73</v>
      </c>
      <c r="C16" s="2">
        <f>SUM('за 7міс.18 р.'!C16+'серпень 18 р.'!C16)</f>
        <v>123059.23</v>
      </c>
      <c r="D16" s="2">
        <f>SUM('за 7міс.18 р.'!D16+'серпень 18 р.'!D16)</f>
        <v>584867.96</v>
      </c>
      <c r="E16" s="2">
        <f>SUM('за 7міс.18 р.'!E16+'серпень 18 р.'!E16)</f>
        <v>129677.95</v>
      </c>
      <c r="F16" s="2">
        <f>SUM('за 7міс.18 р.'!F16+'серпень 18 р.'!F16)</f>
        <v>171029.09000000003</v>
      </c>
      <c r="G16" s="2">
        <f>SUM('за 7міс.18 р.'!G16+'серпень 18 р.'!G16)</f>
        <v>6423.1399999999994</v>
      </c>
      <c r="H16" s="2">
        <f>SUM('за 7міс.18 р.'!H16+'серпень 18 р.'!H16)</f>
        <v>13045.82</v>
      </c>
      <c r="I16" s="2">
        <f>SUM('за 7міс.18 р.'!I16+'серпень 18 р.'!I16)</f>
        <v>14724.18</v>
      </c>
      <c r="J16" s="2">
        <f>SUM('за 7міс.18 р.'!J16+'серпень 18 р.'!J16)</f>
        <v>0</v>
      </c>
      <c r="K16" s="2">
        <f>SUM('за 7міс.18 р.'!K16+'серпень 18 р.'!K16)</f>
        <v>0</v>
      </c>
      <c r="L16" s="2">
        <f>SUM('за 7міс.18 р.'!L16+'серпень 18 р.'!L16)</f>
        <v>0</v>
      </c>
      <c r="M16" s="2">
        <f>SUM('за 7міс.18 р.'!M16+'серпень 18 р.'!M16)</f>
        <v>0</v>
      </c>
      <c r="N16" s="2">
        <f>SUM('за 7міс.18 р.'!N16+'серпень 18 р.'!N16)</f>
        <v>1872.7800000000002</v>
      </c>
      <c r="O16" s="2">
        <f>SUM('за 7міс.18 р.'!O16+'серпень 18 р.'!O16)</f>
        <v>134458.67000000001</v>
      </c>
      <c r="P16" s="2">
        <f>SUM('за 7міс.18 р.'!P16+'серпень 18 р.'!P16)</f>
        <v>0</v>
      </c>
      <c r="Q16" s="2">
        <f>SUM('за 7міс.18 р.'!Q16+'серпень 18 р.'!Q16)</f>
        <v>0</v>
      </c>
      <c r="R16" s="2">
        <f>SUM('за 7міс.18 р.'!R16+'серпень 18 р.'!R16)</f>
        <v>23721.77</v>
      </c>
      <c r="S16" s="2">
        <f>SUM('за 7міс.18 р.'!S16+'серпень 18 р.'!S16)</f>
        <v>110736.90000000001</v>
      </c>
      <c r="T16" s="2">
        <f>SUM('за 7міс.18 р.'!T16+'серпень 18 р.'!T16)</f>
        <v>0</v>
      </c>
      <c r="U16" s="2">
        <f>SUM('за 7міс.18 р.'!U16+'серпень 18 р.'!U16)</f>
        <v>504.5</v>
      </c>
      <c r="V16" s="2">
        <f>SUM('за 7міс.18 р.'!V16+'серпень 18 р.'!V16)</f>
        <v>0</v>
      </c>
      <c r="W16" s="2">
        <f>SUM('за 7міс.18 р.'!W16+'серпень 18 р.'!W16)</f>
        <v>0</v>
      </c>
      <c r="X16" s="2">
        <f>SUM('за 7міс.18 р.'!X16+'серпень 18 р.'!X16)</f>
        <v>885575</v>
      </c>
    </row>
    <row r="17" spans="1:24" x14ac:dyDescent="0.2">
      <c r="A17" s="30" t="s">
        <v>13</v>
      </c>
      <c r="B17" s="2">
        <f>SUM('за 7міс.18 р.'!B17+'серпень 18 р.'!B17)</f>
        <v>1100044.8500000001</v>
      </c>
      <c r="C17" s="2">
        <f>SUM('за 7міс.18 р.'!C17+'серпень 18 р.'!C17)</f>
        <v>214036.18999999997</v>
      </c>
      <c r="D17" s="2">
        <f>SUM('за 7міс.18 р.'!D17+'серпень 18 р.'!D17)</f>
        <v>1314081.04</v>
      </c>
      <c r="E17" s="2">
        <f>SUM('за 7міс.18 р.'!E17+'серпень 18 р.'!E17)</f>
        <v>291679.48000000004</v>
      </c>
      <c r="F17" s="2">
        <f>SUM('за 7міс.18 р.'!F17+'серпень 18 р.'!F17)</f>
        <v>431903.54000000004</v>
      </c>
      <c r="G17" s="2">
        <f>SUM('за 7міс.18 р.'!G17+'серпень 18 р.'!G17)</f>
        <v>35747.770000000004</v>
      </c>
      <c r="H17" s="2">
        <f>SUM('за 7міс.18 р.'!H17+'серпень 18 р.'!H17)</f>
        <v>38508.400000000001</v>
      </c>
      <c r="I17" s="2">
        <f>SUM('за 7міс.18 р.'!I17+'серпень 18 р.'!I17)</f>
        <v>98935.079999999987</v>
      </c>
      <c r="J17" s="2">
        <f>SUM('за 7міс.18 р.'!J17+'серпень 18 р.'!J17)</f>
        <v>0</v>
      </c>
      <c r="K17" s="2">
        <f>SUM('за 7міс.18 р.'!K17+'серпень 18 р.'!K17)</f>
        <v>0</v>
      </c>
      <c r="L17" s="2">
        <f>SUM('за 7міс.18 р.'!L17+'серпень 18 р.'!L17)</f>
        <v>0</v>
      </c>
      <c r="M17" s="2">
        <f>SUM('за 7міс.18 р.'!M17+'серпень 18 р.'!M17)</f>
        <v>0</v>
      </c>
      <c r="N17" s="2">
        <f>SUM('за 7міс.18 р.'!N17+'серпень 18 р.'!N17)</f>
        <v>911.65</v>
      </c>
      <c r="O17" s="2">
        <f>SUM('за 7міс.18 р.'!O17+'серпень 18 р.'!O17)</f>
        <v>257296.14</v>
      </c>
      <c r="P17" s="2">
        <f>SUM('за 7міс.18 р.'!P17+'серпень 18 р.'!P17)</f>
        <v>0</v>
      </c>
      <c r="Q17" s="2">
        <f>SUM('за 7міс.18 р.'!Q17+'серпень 18 р.'!Q17)</f>
        <v>0</v>
      </c>
      <c r="R17" s="2">
        <f>SUM('за 7міс.18 р.'!R17+'серпень 18 р.'!R17)</f>
        <v>24562.93</v>
      </c>
      <c r="S17" s="2">
        <f>SUM('за 7міс.18 р.'!S17+'серпень 18 р.'!S17)</f>
        <v>232733.21000000002</v>
      </c>
      <c r="T17" s="2">
        <f>SUM('за 7міс.18 р.'!T17+'серпень 18 р.'!T17)</f>
        <v>0</v>
      </c>
      <c r="U17" s="2">
        <f>SUM('за 7міс.18 р.'!U17+'серпень 18 р.'!U17)</f>
        <v>504.5</v>
      </c>
      <c r="V17" s="2">
        <f>SUM('за 7міс.18 р.'!V17+'серпень 18 р.'!V17)</f>
        <v>0</v>
      </c>
      <c r="W17" s="2">
        <f>SUM('за 7міс.18 р.'!W17+'серпень 18 р.'!W17)</f>
        <v>0</v>
      </c>
      <c r="X17" s="2">
        <f>SUM('за 7міс.18 р.'!X17+'серпень 18 р.'!X17)</f>
        <v>2037664.06</v>
      </c>
    </row>
    <row r="18" spans="1:24" x14ac:dyDescent="0.2">
      <c r="A18" s="30" t="s">
        <v>24</v>
      </c>
      <c r="B18" s="2">
        <f>SUM('за 7міс.18 р.'!B18+'серпень 18 р.'!B18)</f>
        <v>1065972.8799999999</v>
      </c>
      <c r="C18" s="2">
        <f>SUM('за 7міс.18 р.'!C18+'серпень 18 р.'!C18)</f>
        <v>245293.68</v>
      </c>
      <c r="D18" s="2">
        <f>SUM('за 7міс.18 р.'!D18+'серпень 18 р.'!D18)</f>
        <v>1311266.56</v>
      </c>
      <c r="E18" s="2">
        <f>SUM('за 7міс.18 р.'!E18+'серпень 18 р.'!E18)</f>
        <v>290798.46000000002</v>
      </c>
      <c r="F18" s="2">
        <f>SUM('за 7міс.18 р.'!F18+'серпень 18 р.'!F18)</f>
        <v>725319.06</v>
      </c>
      <c r="G18" s="2">
        <f>SUM('за 7міс.18 р.'!G18+'серпень 18 р.'!G18)</f>
        <v>112297.48999999999</v>
      </c>
      <c r="H18" s="2">
        <f>SUM('за 7міс.18 р.'!H18+'серпень 18 р.'!H18)</f>
        <v>16227.440000000002</v>
      </c>
      <c r="I18" s="2">
        <f>SUM('за 7міс.18 р.'!I18+'серпень 18 р.'!I18)</f>
        <v>17741.7</v>
      </c>
      <c r="J18" s="2">
        <f>SUM('за 7міс.18 р.'!J18+'серпень 18 р.'!J18)</f>
        <v>0</v>
      </c>
      <c r="K18" s="2">
        <f>SUM('за 7міс.18 р.'!K18+'серпень 18 р.'!K18)</f>
        <v>0</v>
      </c>
      <c r="L18" s="2">
        <f>SUM('за 7міс.18 р.'!L18+'серпень 18 р.'!L18)</f>
        <v>0</v>
      </c>
      <c r="M18" s="2">
        <f>SUM('за 7міс.18 р.'!M18+'серпень 18 р.'!M18)</f>
        <v>0</v>
      </c>
      <c r="N18" s="2">
        <f>SUM('за 7міс.18 р.'!N18+'серпень 18 р.'!N18)</f>
        <v>3043.52</v>
      </c>
      <c r="O18" s="2">
        <f>SUM('за 7міс.18 р.'!O18+'серпень 18 р.'!O18)</f>
        <v>575504.41</v>
      </c>
      <c r="P18" s="2">
        <f>SUM('за 7міс.18 р.'!P18+'серпень 18 р.'!P18)</f>
        <v>518490.51</v>
      </c>
      <c r="Q18" s="2">
        <f>SUM('за 7міс.18 р.'!Q18+'серпень 18 р.'!Q18)</f>
        <v>156.16999999999999</v>
      </c>
      <c r="R18" s="2">
        <f>SUM('за 7міс.18 р.'!R18+'серпень 18 р.'!R18)</f>
        <v>56857.729999999996</v>
      </c>
      <c r="S18" s="2">
        <f>SUM('за 7міс.18 р.'!S18+'серпень 18 р.'!S18)</f>
        <v>0</v>
      </c>
      <c r="T18" s="2">
        <f>SUM('за 7міс.18 р.'!T18+'серпень 18 р.'!T18)</f>
        <v>0</v>
      </c>
      <c r="U18" s="2">
        <f>SUM('за 7міс.18 р.'!U18+'серпень 18 р.'!U18)</f>
        <v>504.5</v>
      </c>
      <c r="V18" s="2">
        <f>SUM('за 7міс.18 р.'!V18+'серпень 18 р.'!V18)</f>
        <v>0</v>
      </c>
      <c r="W18" s="2">
        <f>SUM('за 7міс.18 р.'!W18+'серпень 18 р.'!W18)</f>
        <v>0</v>
      </c>
      <c r="X18" s="2">
        <f>SUM('за 7міс.18 р.'!X18+'серпень 18 р.'!X18)</f>
        <v>2327384.08</v>
      </c>
    </row>
    <row r="19" spans="1:24" x14ac:dyDescent="0.2">
      <c r="A19" s="30" t="s">
        <v>14</v>
      </c>
      <c r="B19" s="2">
        <f>SUM('за 7міс.18 р.'!B19+'серпень 18 р.'!B19)</f>
        <v>956628.49</v>
      </c>
      <c r="C19" s="2">
        <f>SUM('за 7міс.18 р.'!C19+'серпень 18 р.'!C19)</f>
        <v>184674.77</v>
      </c>
      <c r="D19" s="2">
        <f>SUM('за 7міс.18 р.'!D19+'серпень 18 р.'!D19)</f>
        <v>1141303.2599999998</v>
      </c>
      <c r="E19" s="2">
        <f>SUM('за 7міс.18 р.'!E19+'серпень 18 р.'!E19)</f>
        <v>253425.89999999997</v>
      </c>
      <c r="F19" s="2">
        <f>SUM('за 7міс.18 р.'!F19+'серпень 18 р.'!F19)</f>
        <v>245214.77</v>
      </c>
      <c r="G19" s="2">
        <f>SUM('за 7міс.18 р.'!G19+'серпень 18 р.'!G19)</f>
        <v>72114.739999999991</v>
      </c>
      <c r="H19" s="2">
        <f>SUM('за 7міс.18 р.'!H19+'серпень 18 р.'!H19)</f>
        <v>23961.58</v>
      </c>
      <c r="I19" s="2">
        <f>SUM('за 7міс.18 р.'!I19+'серпень 18 р.'!I19)</f>
        <v>9722.09</v>
      </c>
      <c r="J19" s="2">
        <f>SUM('за 7міс.18 р.'!J19+'серпень 18 р.'!J19)</f>
        <v>0</v>
      </c>
      <c r="K19" s="2">
        <f>SUM('за 7міс.18 р.'!K19+'серпень 18 р.'!K19)</f>
        <v>0</v>
      </c>
      <c r="L19" s="2">
        <f>SUM('за 7міс.18 р.'!L19+'серпень 18 р.'!L19)</f>
        <v>0</v>
      </c>
      <c r="M19" s="2">
        <f>SUM('за 7міс.18 р.'!M19+'серпень 18 р.'!M19)</f>
        <v>0</v>
      </c>
      <c r="N19" s="2">
        <f>SUM('за 7міс.18 р.'!N19+'серпень 18 р.'!N19)</f>
        <v>5231.53</v>
      </c>
      <c r="O19" s="2">
        <f>SUM('за 7міс.18 р.'!O19+'серпень 18 р.'!O19)</f>
        <v>133680.32999999999</v>
      </c>
      <c r="P19" s="2">
        <f>SUM('за 7міс.18 р.'!P19+'серпень 18 р.'!P19)</f>
        <v>0</v>
      </c>
      <c r="Q19" s="2">
        <f>SUM('за 7міс.18 р.'!Q19+'серпень 18 р.'!Q19)</f>
        <v>0</v>
      </c>
      <c r="R19" s="2">
        <f>SUM('за 7міс.18 р.'!R19+'серпень 18 р.'!R19)</f>
        <v>17453.45</v>
      </c>
      <c r="S19" s="2">
        <f>SUM('за 7міс.18 р.'!S19+'серпень 18 р.'!S19)</f>
        <v>-1624.37</v>
      </c>
      <c r="T19" s="2">
        <f>SUM('за 7міс.18 р.'!T19+'серпень 18 р.'!T19)</f>
        <v>117851.25</v>
      </c>
      <c r="U19" s="2">
        <f>SUM('за 7міс.18 р.'!U19+'серпень 18 р.'!U19)</f>
        <v>504.5</v>
      </c>
      <c r="V19" s="2">
        <f>SUM('за 7міс.18 р.'!V19+'серпень 18 р.'!V19)</f>
        <v>0</v>
      </c>
      <c r="W19" s="2">
        <f>SUM('за 7міс.18 р.'!W19+'серпень 18 р.'!W19)</f>
        <v>0</v>
      </c>
      <c r="X19" s="2">
        <f>SUM('за 7міс.18 р.'!X19+'серпень 18 р.'!X19)</f>
        <v>1639943.93</v>
      </c>
    </row>
    <row r="20" spans="1:24" x14ac:dyDescent="0.2">
      <c r="A20" s="30" t="s">
        <v>15</v>
      </c>
      <c r="B20" s="2">
        <f>SUM('за 7міс.18 р.'!B20+'серпень 18 р.'!B20)</f>
        <v>1291328.23</v>
      </c>
      <c r="C20" s="2">
        <f>SUM('за 7міс.18 р.'!C20+'серпень 18 р.'!C20)</f>
        <v>304686.33999999997</v>
      </c>
      <c r="D20" s="2">
        <f>SUM('за 7міс.18 р.'!D20+'серпень 18 р.'!D20)</f>
        <v>1596014.5699999998</v>
      </c>
      <c r="E20" s="2">
        <f>SUM('за 7міс.18 р.'!E20+'серпень 18 р.'!E20)</f>
        <v>354338.04</v>
      </c>
      <c r="F20" s="2">
        <f>SUM('за 7міс.18 р.'!F20+'серпень 18 р.'!F20)</f>
        <v>333560.6700000001</v>
      </c>
      <c r="G20" s="2">
        <f>SUM('за 7міс.18 р.'!G20+'серпень 18 р.'!G20)</f>
        <v>40877.14</v>
      </c>
      <c r="H20" s="2">
        <f>SUM('за 7міс.18 р.'!H20+'серпень 18 р.'!H20)</f>
        <v>41008.15</v>
      </c>
      <c r="I20" s="2">
        <f>SUM('за 7міс.18 р.'!I20+'серпень 18 р.'!I20)</f>
        <v>55208.89</v>
      </c>
      <c r="J20" s="2">
        <f>SUM('за 7міс.18 р.'!J20+'серпень 18 р.'!J20)</f>
        <v>0</v>
      </c>
      <c r="K20" s="2">
        <f>SUM('за 7міс.18 р.'!K20+'серпень 18 р.'!K20)</f>
        <v>0</v>
      </c>
      <c r="L20" s="2">
        <f>SUM('за 7міс.18 р.'!L20+'серпень 18 р.'!L20)</f>
        <v>0</v>
      </c>
      <c r="M20" s="2">
        <f>SUM('за 7міс.18 р.'!M20+'серпень 18 р.'!M20)</f>
        <v>0</v>
      </c>
      <c r="N20" s="2">
        <f>SUM('за 7міс.18 р.'!N20+'серпень 18 р.'!N20)</f>
        <v>4121.2</v>
      </c>
      <c r="O20" s="2">
        <f>SUM('за 7міс.18 р.'!O20+'серпень 18 р.'!O20)</f>
        <v>191840.79000000004</v>
      </c>
      <c r="P20" s="2">
        <f>SUM('за 7міс.18 р.'!P20+'серпень 18 р.'!P20)</f>
        <v>0</v>
      </c>
      <c r="Q20" s="2">
        <f>SUM('за 7міс.18 р.'!Q20+'серпень 18 р.'!Q20)</f>
        <v>2870</v>
      </c>
      <c r="R20" s="2">
        <f>SUM('за 7міс.18 р.'!R20+'серпень 18 р.'!R20)</f>
        <v>24731.01</v>
      </c>
      <c r="S20" s="2">
        <f>SUM('за 7міс.18 р.'!S20+'серпень 18 р.'!S20)</f>
        <v>164239.78</v>
      </c>
      <c r="T20" s="2">
        <f>SUM('за 7міс.18 р.'!T20+'серпень 18 р.'!T20)</f>
        <v>0</v>
      </c>
      <c r="U20" s="2">
        <f>SUM('за 7міс.18 р.'!U20+'серпень 18 р.'!U20)</f>
        <v>504.5</v>
      </c>
      <c r="V20" s="2">
        <f>SUM('за 7міс.18 р.'!V20+'серпень 18 р.'!V20)</f>
        <v>0</v>
      </c>
      <c r="W20" s="2">
        <f>SUM('за 7міс.18 р.'!W20+'серпень 18 р.'!W20)</f>
        <v>0</v>
      </c>
      <c r="X20" s="2">
        <f>SUM('за 7міс.18 р.'!X20+'серпень 18 р.'!X20)</f>
        <v>2283913.2799999998</v>
      </c>
    </row>
    <row r="21" spans="1:24" x14ac:dyDescent="0.2">
      <c r="A21" s="34" t="s">
        <v>61</v>
      </c>
      <c r="B21" s="2">
        <f>SUM('за 7міс.18 р.'!B21+'серпень 18 р.'!B21)</f>
        <v>462825.51</v>
      </c>
      <c r="C21" s="2">
        <f>SUM('за 7міс.18 р.'!C21+'серпень 18 р.'!C21)</f>
        <v>121312.37999999999</v>
      </c>
      <c r="D21" s="2">
        <f>SUM('за 7міс.18 р.'!D21+'серпень 18 р.'!D21)</f>
        <v>584138.18999999994</v>
      </c>
      <c r="E21" s="2">
        <f>SUM('за 7міс.18 р.'!E21+'серпень 18 р.'!E21)</f>
        <v>129559.67000000001</v>
      </c>
      <c r="F21" s="2">
        <f>SUM('за 7міс.18 р.'!F21+'серпень 18 р.'!F21)</f>
        <v>285216.48</v>
      </c>
      <c r="G21" s="2">
        <f>SUM('за 7міс.18 р.'!G21+'серпень 18 р.'!G21)</f>
        <v>18939.21</v>
      </c>
      <c r="H21" s="2">
        <f>SUM('за 7міс.18 р.'!H21+'серпень 18 р.'!H21)</f>
        <v>17075.52</v>
      </c>
      <c r="I21" s="2">
        <f>SUM('за 7міс.18 р.'!I21+'серпень 18 р.'!I21)</f>
        <v>13509.119999999999</v>
      </c>
      <c r="J21" s="2">
        <f>SUM('за 7міс.18 р.'!J21+'серпень 18 р.'!J21)</f>
        <v>0</v>
      </c>
      <c r="K21" s="2">
        <f>SUM('за 7міс.18 р.'!K21+'серпень 18 р.'!K21)</f>
        <v>0</v>
      </c>
      <c r="L21" s="2">
        <f>SUM('за 7міс.18 р.'!L21+'серпень 18 р.'!L21)</f>
        <v>0</v>
      </c>
      <c r="M21" s="2">
        <f>SUM('за 7міс.18 р.'!M21+'серпень 18 р.'!M21)</f>
        <v>0</v>
      </c>
      <c r="N21" s="2">
        <f>SUM('за 7міс.18 р.'!N21+'серпень 18 р.'!N21)</f>
        <v>180</v>
      </c>
      <c r="O21" s="2">
        <f>SUM('за 7міс.18 р.'!O21+'серпень 18 р.'!O21)</f>
        <v>235008.13</v>
      </c>
      <c r="P21" s="2">
        <f>SUM('за 7міс.18 р.'!P21+'серпень 18 р.'!P21)</f>
        <v>0</v>
      </c>
      <c r="Q21" s="2">
        <f>SUM('за 7міс.18 р.'!Q21+'серпень 18 р.'!Q21)</f>
        <v>0</v>
      </c>
      <c r="R21" s="2">
        <f>SUM('за 7міс.18 р.'!R21+'серпень 18 р.'!R21)</f>
        <v>40014.889999999992</v>
      </c>
      <c r="S21" s="2">
        <f>SUM('за 7міс.18 р.'!S21+'серпень 18 р.'!S21)</f>
        <v>194993.24</v>
      </c>
      <c r="T21" s="2">
        <f>SUM('за 7міс.18 р.'!T21+'серпень 18 р.'!T21)</f>
        <v>0</v>
      </c>
      <c r="U21" s="2">
        <f>SUM('за 7міс.18 р.'!U21+'серпень 18 р.'!U21)</f>
        <v>504.5</v>
      </c>
      <c r="V21" s="2">
        <f>SUM('за 7міс.18 р.'!V21+'серпень 18 р.'!V21)</f>
        <v>0</v>
      </c>
      <c r="W21" s="2">
        <f>SUM('за 7міс.18 р.'!W21+'серпень 18 р.'!W21)</f>
        <v>0</v>
      </c>
      <c r="X21" s="2">
        <f>SUM('за 7міс.18 р.'!X21+'серпень 18 р.'!X21)</f>
        <v>998914.34000000008</v>
      </c>
    </row>
    <row r="22" spans="1:24" x14ac:dyDescent="0.2">
      <c r="A22" s="30" t="s">
        <v>16</v>
      </c>
      <c r="B22" s="2">
        <f>SUM('за 7міс.18 р.'!B22+'серпень 18 р.'!B22)</f>
        <v>650136.12</v>
      </c>
      <c r="C22" s="2">
        <f>SUM('за 7міс.18 р.'!C22+'серпень 18 р.'!C22)</f>
        <v>67768.52</v>
      </c>
      <c r="D22" s="2">
        <f>SUM('за 7міс.18 р.'!D22+'серпень 18 р.'!D22)</f>
        <v>717904.6399999999</v>
      </c>
      <c r="E22" s="2">
        <f>SUM('за 7міс.18 р.'!E22+'серпень 18 р.'!E22)</f>
        <v>159439.5</v>
      </c>
      <c r="F22" s="2">
        <f>SUM('за 7міс.18 р.'!F22+'серпень 18 р.'!F22)</f>
        <v>169181.59</v>
      </c>
      <c r="G22" s="2">
        <f>SUM('за 7міс.18 р.'!G22+'серпень 18 р.'!G22)</f>
        <v>7622.7</v>
      </c>
      <c r="H22" s="2">
        <f>SUM('за 7міс.18 р.'!H22+'серпень 18 р.'!H22)</f>
        <v>17444.129999999997</v>
      </c>
      <c r="I22" s="2">
        <f>SUM('за 7міс.18 р.'!I22+'серпень 18 р.'!I22)</f>
        <v>12226.61</v>
      </c>
      <c r="J22" s="2">
        <f>SUM('за 7міс.18 р.'!J22+'серпень 18 р.'!J22)</f>
        <v>0</v>
      </c>
      <c r="K22" s="2">
        <f>SUM('за 7міс.18 р.'!K22+'серпень 18 р.'!K22)</f>
        <v>0</v>
      </c>
      <c r="L22" s="2">
        <f>SUM('за 7міс.18 р.'!L22+'серпень 18 р.'!L22)</f>
        <v>0</v>
      </c>
      <c r="M22" s="2">
        <f>SUM('за 7міс.18 р.'!M22+'серпень 18 р.'!M22)</f>
        <v>0</v>
      </c>
      <c r="N22" s="2">
        <f>SUM('за 7міс.18 р.'!N22+'серпень 18 р.'!N22)</f>
        <v>3894.76</v>
      </c>
      <c r="O22" s="2">
        <f>SUM('за 7міс.18 р.'!O22+'серпень 18 р.'!O22)</f>
        <v>127488.89</v>
      </c>
      <c r="P22" s="2">
        <f>SUM('за 7міс.18 р.'!P22+'серпень 18 р.'!P22)</f>
        <v>0</v>
      </c>
      <c r="Q22" s="2">
        <f>SUM('за 7міс.18 р.'!Q22+'серпень 18 р.'!Q22)</f>
        <v>0</v>
      </c>
      <c r="R22" s="2">
        <f>SUM('за 7міс.18 р.'!R22+'серпень 18 р.'!R22)</f>
        <v>6049.3200000000006</v>
      </c>
      <c r="S22" s="2">
        <f>SUM('за 7міс.18 р.'!S22+'серпень 18 р.'!S22)</f>
        <v>121439.57</v>
      </c>
      <c r="T22" s="2">
        <f>SUM('за 7міс.18 р.'!T22+'серпень 18 р.'!T22)</f>
        <v>0</v>
      </c>
      <c r="U22" s="2">
        <f>SUM('за 7міс.18 р.'!U22+'серпень 18 р.'!U22)</f>
        <v>504.5</v>
      </c>
      <c r="V22" s="2">
        <f>SUM('за 7міс.18 р.'!V22+'серпень 18 р.'!V22)</f>
        <v>0</v>
      </c>
      <c r="W22" s="2">
        <f>SUM('за 7міс.18 р.'!W22+'серпень 18 р.'!W22)</f>
        <v>0</v>
      </c>
      <c r="X22" s="2">
        <f>SUM('за 7міс.18 р.'!X22+'серпень 18 р.'!X22)</f>
        <v>1046525.7300000001</v>
      </c>
    </row>
    <row r="23" spans="1:24" x14ac:dyDescent="0.2">
      <c r="A23" s="30" t="s">
        <v>17</v>
      </c>
      <c r="B23" s="2">
        <f>SUM('за 7міс.18 р.'!B23+'серпень 18 р.'!B23)</f>
        <v>1584841.47</v>
      </c>
      <c r="C23" s="2">
        <f>SUM('за 7міс.18 р.'!C23+'серпень 18 р.'!C23)</f>
        <v>323285.21000000002</v>
      </c>
      <c r="D23" s="2">
        <f>SUM('за 7міс.18 р.'!D23+'серпень 18 р.'!D23)</f>
        <v>1908126.68</v>
      </c>
      <c r="E23" s="2">
        <f>SUM('за 7міс.18 р.'!E23+'серпень 18 р.'!E23)</f>
        <v>423439.37</v>
      </c>
      <c r="F23" s="2">
        <f>SUM('за 7міс.18 р.'!F23+'серпень 18 р.'!F23)</f>
        <v>876371.25</v>
      </c>
      <c r="G23" s="2">
        <f>SUM('за 7міс.18 р.'!G23+'серпень 18 р.'!G23)</f>
        <v>115252.67000000001</v>
      </c>
      <c r="H23" s="2">
        <f>SUM('за 7міс.18 р.'!H23+'серпень 18 р.'!H23)</f>
        <v>67575.009999999995</v>
      </c>
      <c r="I23" s="2">
        <f>SUM('за 7міс.18 р.'!I23+'серпень 18 р.'!I23)</f>
        <v>116840.97</v>
      </c>
      <c r="J23" s="2">
        <f>SUM('за 7міс.18 р.'!J23+'серпень 18 р.'!J23)</f>
        <v>0</v>
      </c>
      <c r="K23" s="2">
        <f>SUM('за 7міс.18 р.'!K23+'серпень 18 р.'!K23)</f>
        <v>0</v>
      </c>
      <c r="L23" s="2">
        <f>SUM('за 7міс.18 р.'!L23+'серпень 18 р.'!L23)</f>
        <v>0</v>
      </c>
      <c r="M23" s="2">
        <f>SUM('за 7міс.18 р.'!M23+'серпень 18 р.'!M23)</f>
        <v>0</v>
      </c>
      <c r="N23" s="2">
        <f>SUM('за 7міс.18 р.'!N23+'серпень 18 р.'!N23)</f>
        <v>3517.8</v>
      </c>
      <c r="O23" s="2">
        <f>SUM('за 7міс.18 р.'!O23+'серпень 18 р.'!O23)</f>
        <v>572680.29999999993</v>
      </c>
      <c r="P23" s="2">
        <f>SUM('за 7міс.18 р.'!P23+'серпень 18 р.'!P23)</f>
        <v>518498</v>
      </c>
      <c r="Q23" s="2">
        <f>SUM('за 7міс.18 р.'!Q23+'серпень 18 р.'!Q23)</f>
        <v>0</v>
      </c>
      <c r="R23" s="2">
        <f>SUM('за 7міс.18 р.'!R23+'серпень 18 р.'!R23)</f>
        <v>54182.3</v>
      </c>
      <c r="S23" s="2">
        <f>SUM('за 7міс.18 р.'!S23+'серпень 18 р.'!S23)</f>
        <v>0</v>
      </c>
      <c r="T23" s="2">
        <f>SUM('за 7міс.18 р.'!T23+'серпень 18 р.'!T23)</f>
        <v>0</v>
      </c>
      <c r="U23" s="2">
        <f>SUM('за 7міс.18 р.'!U23+'серпень 18 р.'!U23)</f>
        <v>504.5</v>
      </c>
      <c r="V23" s="2">
        <f>SUM('за 7міс.18 р.'!V23+'серпень 18 р.'!V23)</f>
        <v>0</v>
      </c>
      <c r="W23" s="2">
        <f>SUM('за 7міс.18 р.'!W23+'серпень 18 р.'!W23)</f>
        <v>0</v>
      </c>
      <c r="X23" s="2">
        <f>SUM('за 7міс.18 р.'!X23+'серпень 18 р.'!X23)</f>
        <v>3207937.3</v>
      </c>
    </row>
    <row r="24" spans="1:24" x14ac:dyDescent="0.2">
      <c r="A24" s="30" t="s">
        <v>18</v>
      </c>
      <c r="B24" s="2">
        <f>SUM('за 7міс.18 р.'!B24+'серпень 18 р.'!B24)</f>
        <v>856713.9</v>
      </c>
      <c r="C24" s="2">
        <f>SUM('за 7міс.18 р.'!C24+'серпень 18 р.'!C24)</f>
        <v>163106.39000000001</v>
      </c>
      <c r="D24" s="2">
        <f>SUM('за 7міс.18 р.'!D24+'серпень 18 р.'!D24)</f>
        <v>1019820.29</v>
      </c>
      <c r="E24" s="2">
        <f>SUM('за 7міс.18 р.'!E24+'серпень 18 р.'!E24)</f>
        <v>226490.87</v>
      </c>
      <c r="F24" s="2">
        <f>SUM('за 7міс.18 р.'!F24+'серпень 18 р.'!F24)</f>
        <v>265665.35000000003</v>
      </c>
      <c r="G24" s="2">
        <f>SUM('за 7міс.18 р.'!G24+'серпень 18 р.'!G24)</f>
        <v>44274.19</v>
      </c>
      <c r="H24" s="2">
        <f>SUM('за 7міс.18 р.'!H24+'серпень 18 р.'!H24)</f>
        <v>27290.15</v>
      </c>
      <c r="I24" s="2">
        <f>SUM('за 7міс.18 р.'!I24+'серпень 18 р.'!I24)</f>
        <v>15790.029999999999</v>
      </c>
      <c r="J24" s="2">
        <f>SUM('за 7міс.18 р.'!J24+'серпень 18 р.'!J24)</f>
        <v>0</v>
      </c>
      <c r="K24" s="2">
        <f>SUM('за 7міс.18 р.'!K24+'серпень 18 р.'!K24)</f>
        <v>0</v>
      </c>
      <c r="L24" s="2">
        <f>SUM('за 7міс.18 р.'!L24+'серпень 18 р.'!L24)</f>
        <v>0</v>
      </c>
      <c r="M24" s="2">
        <f>SUM('за 7міс.18 р.'!M24+'серпень 18 р.'!M24)</f>
        <v>0</v>
      </c>
      <c r="N24" s="2">
        <f>SUM('за 7міс.18 р.'!N24+'серпень 18 р.'!N24)</f>
        <v>3089.1499999999996</v>
      </c>
      <c r="O24" s="2">
        <f>SUM('за 7міс.18 р.'!O24+'серпень 18 р.'!O24)</f>
        <v>174717.33000000005</v>
      </c>
      <c r="P24" s="2">
        <f>SUM('за 7міс.18 р.'!P24+'серпень 18 р.'!P24)</f>
        <v>-17857.599999999999</v>
      </c>
      <c r="Q24" s="2">
        <f>SUM('за 7міс.18 р.'!Q24+'серпень 18 р.'!Q24)</f>
        <v>0</v>
      </c>
      <c r="R24" s="2">
        <f>SUM('за 7міс.18 р.'!R24+'серпень 18 р.'!R24)</f>
        <v>21692.579999999998</v>
      </c>
      <c r="S24" s="2">
        <f>SUM('за 7міс.18 р.'!S24+'серпень 18 р.'!S24)</f>
        <v>170882.34999999998</v>
      </c>
      <c r="T24" s="2">
        <f>SUM('за 7міс.18 р.'!T24+'серпень 18 р.'!T24)</f>
        <v>0</v>
      </c>
      <c r="U24" s="2">
        <f>SUM('за 7міс.18 р.'!U24+'серпень 18 р.'!U24)</f>
        <v>504.5</v>
      </c>
      <c r="V24" s="2">
        <f>SUM('за 7міс.18 р.'!V24+'серпень 18 р.'!V24)</f>
        <v>0</v>
      </c>
      <c r="W24" s="2">
        <f>SUM('за 7міс.18 р.'!W24+'серпень 18 р.'!W24)</f>
        <v>0</v>
      </c>
      <c r="X24" s="2">
        <f>SUM('за 7міс.18 р.'!X24+'серпень 18 р.'!X24)</f>
        <v>1511976.51</v>
      </c>
    </row>
    <row r="25" spans="1:24" x14ac:dyDescent="0.2">
      <c r="A25" s="30" t="s">
        <v>27</v>
      </c>
      <c r="B25" s="2">
        <f>SUM('за 7міс.18 р.'!B25+'серпень 18 р.'!B25)</f>
        <v>354800.79000000004</v>
      </c>
      <c r="C25" s="2">
        <f>SUM('за 7міс.18 р.'!C25+'серпень 18 р.'!C25)</f>
        <v>100599.39</v>
      </c>
      <c r="D25" s="2">
        <f>SUM('за 7міс.18 р.'!D25+'серпень 18 р.'!D25)</f>
        <v>455400.18000000005</v>
      </c>
      <c r="E25" s="2">
        <f>SUM('за 7міс.18 р.'!E25+'серпень 18 р.'!E25)</f>
        <v>100890.11</v>
      </c>
      <c r="F25" s="2">
        <f>SUM('за 7міс.18 р.'!F25+'серпень 18 р.'!F25)</f>
        <v>190233.3</v>
      </c>
      <c r="G25" s="2">
        <f>SUM('за 7міс.18 р.'!G25+'серпень 18 р.'!G25)</f>
        <v>8879.14</v>
      </c>
      <c r="H25" s="2">
        <f>SUM('за 7міс.18 р.'!H25+'серпень 18 р.'!H25)</f>
        <v>13149.259999999998</v>
      </c>
      <c r="I25" s="2">
        <f>SUM('за 7міс.18 р.'!I25+'серпень 18 р.'!I25)</f>
        <v>11892.42</v>
      </c>
      <c r="J25" s="2">
        <f>SUM('за 7міс.18 р.'!J25+'серпень 18 р.'!J25)</f>
        <v>0</v>
      </c>
      <c r="K25" s="2">
        <f>SUM('за 7міс.18 р.'!K25+'серпень 18 р.'!K25)</f>
        <v>0</v>
      </c>
      <c r="L25" s="2">
        <f>SUM('за 7міс.18 р.'!L25+'серпень 18 р.'!L25)</f>
        <v>0</v>
      </c>
      <c r="M25" s="2">
        <f>SUM('за 7міс.18 р.'!M25+'серпень 18 р.'!M25)</f>
        <v>0</v>
      </c>
      <c r="N25" s="2">
        <f>SUM('за 7міс.18 р.'!N25+'серпень 18 р.'!N25)</f>
        <v>0</v>
      </c>
      <c r="O25" s="2">
        <f>SUM('за 7міс.18 р.'!O25+'серпень 18 р.'!O25)</f>
        <v>155807.98000000001</v>
      </c>
      <c r="P25" s="2">
        <f>SUM('за 7міс.18 р.'!P25+'серпень 18 р.'!P25)</f>
        <v>0</v>
      </c>
      <c r="Q25" s="2">
        <f>SUM('за 7міс.18 р.'!Q25+'серпень 18 р.'!Q25)</f>
        <v>0</v>
      </c>
      <c r="R25" s="2">
        <f>SUM('за 7міс.18 р.'!R25+'серпень 18 р.'!R25)</f>
        <v>16216.82</v>
      </c>
      <c r="S25" s="2">
        <f>SUM('за 7міс.18 р.'!S25+'серпень 18 р.'!S25)</f>
        <v>139591.16</v>
      </c>
      <c r="T25" s="2">
        <f>SUM('за 7міс.18 р.'!T25+'серпень 18 р.'!T25)</f>
        <v>0</v>
      </c>
      <c r="U25" s="2">
        <f>SUM('за 7міс.18 р.'!U25+'серпень 18 р.'!U25)</f>
        <v>504.5</v>
      </c>
      <c r="V25" s="2">
        <f>SUM('за 7міс.18 р.'!V25+'серпень 18 р.'!V25)</f>
        <v>0</v>
      </c>
      <c r="W25" s="2">
        <f>SUM('за 7міс.18 р.'!W25+'серпень 18 р.'!W25)</f>
        <v>0</v>
      </c>
      <c r="X25" s="2">
        <f>SUM('за 7міс.18 р.'!X25+'серпень 18 р.'!X25)</f>
        <v>746523.59</v>
      </c>
    </row>
    <row r="26" spans="1:24" x14ac:dyDescent="0.2">
      <c r="A26" s="30" t="s">
        <v>33</v>
      </c>
      <c r="B26" s="2">
        <f>SUM('за 7міс.18 р.'!B26+'серпень 18 р.'!B26)</f>
        <v>124999.93</v>
      </c>
      <c r="C26" s="2">
        <f>SUM('за 7міс.18 р.'!C26+'серпень 18 р.'!C26)</f>
        <v>0</v>
      </c>
      <c r="D26" s="2">
        <f>SUM('за 7міс.18 р.'!D26+'серпень 18 р.'!D26)</f>
        <v>124999.93</v>
      </c>
      <c r="E26" s="2">
        <f>SUM('за 7міс.18 р.'!E26+'серпень 18 р.'!E26)</f>
        <v>27652.879999999997</v>
      </c>
      <c r="F26" s="2">
        <f>SUM('за 7міс.18 р.'!F26+'серпень 18 р.'!F26)</f>
        <v>17431.059999999998</v>
      </c>
      <c r="G26" s="2">
        <f>SUM('за 7міс.18 р.'!G26+'серпень 18 р.'!G26)</f>
        <v>0</v>
      </c>
      <c r="H26" s="2">
        <f>SUM('за 7міс.18 р.'!H26+'серпень 18 р.'!H26)</f>
        <v>17431.059999999998</v>
      </c>
      <c r="I26" s="2">
        <f>SUM('за 7міс.18 р.'!I26+'серпень 18 р.'!I26)</f>
        <v>0</v>
      </c>
      <c r="J26" s="2">
        <f>SUM('за 7міс.18 р.'!J26+'серпень 18 р.'!J26)</f>
        <v>0</v>
      </c>
      <c r="K26" s="2">
        <f>SUM('за 7міс.18 р.'!K26+'серпень 18 р.'!K26)</f>
        <v>0</v>
      </c>
      <c r="L26" s="2">
        <f>SUM('за 7міс.18 р.'!L26+'серпень 18 р.'!L26)</f>
        <v>0</v>
      </c>
      <c r="M26" s="2">
        <f>SUM('за 7міс.18 р.'!M26+'серпень 18 р.'!M26)</f>
        <v>0</v>
      </c>
      <c r="N26" s="2">
        <f>SUM('за 7міс.18 р.'!N26+'серпень 18 р.'!N26)</f>
        <v>0</v>
      </c>
      <c r="O26" s="2">
        <f>SUM('за 7міс.18 р.'!O26+'серпень 18 р.'!O26)</f>
        <v>0</v>
      </c>
      <c r="P26" s="2">
        <f>SUM('за 7міс.18 р.'!P26+'серпень 18 р.'!P26)</f>
        <v>0</v>
      </c>
      <c r="Q26" s="2">
        <f>SUM('за 7міс.18 р.'!Q26+'серпень 18 р.'!Q26)</f>
        <v>0</v>
      </c>
      <c r="R26" s="2">
        <f>SUM('за 7міс.18 р.'!R26+'серпень 18 р.'!R26)</f>
        <v>0</v>
      </c>
      <c r="S26" s="2">
        <f>SUM('за 7міс.18 р.'!S26+'серпень 18 р.'!S26)</f>
        <v>0</v>
      </c>
      <c r="T26" s="2">
        <f>SUM('за 7міс.18 р.'!T26+'серпень 18 р.'!T26)</f>
        <v>0</v>
      </c>
      <c r="U26" s="2">
        <f>SUM('за 7міс.18 р.'!U26+'серпень 18 р.'!U26)</f>
        <v>0</v>
      </c>
      <c r="V26" s="2">
        <f>SUM('за 7міс.18 р.'!V26+'серпень 18 р.'!V26)</f>
        <v>0</v>
      </c>
      <c r="W26" s="2">
        <f>SUM('за 7міс.18 р.'!W26+'серпень 18 р.'!W26)</f>
        <v>0</v>
      </c>
      <c r="X26" s="2">
        <f>SUM('за 7міс.18 р.'!X26+'серпень 18 р.'!X26)</f>
        <v>170083.87</v>
      </c>
    </row>
    <row r="27" spans="1:24" x14ac:dyDescent="0.2">
      <c r="A27" s="30" t="s">
        <v>19</v>
      </c>
      <c r="B27" s="2">
        <f>SUM('за 7міс.18 р.'!B27+'серпень 18 р.'!B27)</f>
        <v>542912.53999999992</v>
      </c>
      <c r="C27" s="2">
        <f>SUM('за 7міс.18 р.'!C27+'серпень 18 р.'!C27)</f>
        <v>171401.77</v>
      </c>
      <c r="D27" s="2">
        <f>SUM('за 7міс.18 р.'!D27+'серпень 18 р.'!D27)</f>
        <v>714314.31</v>
      </c>
      <c r="E27" s="2">
        <f>SUM('за 7міс.18 р.'!E27+'серпень 18 р.'!E27)</f>
        <v>157997.29</v>
      </c>
      <c r="F27" s="2">
        <f>SUM('за 7міс.18 р.'!F27+'серпень 18 р.'!F27)</f>
        <v>239040.46</v>
      </c>
      <c r="G27" s="2">
        <f>SUM('за 7міс.18 р.'!G27+'серпень 18 р.'!G27)</f>
        <v>7565.1900000000005</v>
      </c>
      <c r="H27" s="2">
        <f>SUM('за 7міс.18 р.'!H27+'серпень 18 р.'!H27)</f>
        <v>11706.98</v>
      </c>
      <c r="I27" s="2">
        <f>SUM('за 7міс.18 р.'!I27+'серпень 18 р.'!I27)</f>
        <v>13574.169999999998</v>
      </c>
      <c r="J27" s="2">
        <f>SUM('за 7міс.18 р.'!J27+'серпень 18 р.'!J27)</f>
        <v>0</v>
      </c>
      <c r="K27" s="2">
        <f>SUM('за 7міс.18 р.'!K27+'серпень 18 р.'!K27)</f>
        <v>0</v>
      </c>
      <c r="L27" s="2">
        <f>SUM('за 7міс.18 р.'!L27+'серпень 18 р.'!L27)</f>
        <v>0</v>
      </c>
      <c r="M27" s="2">
        <f>SUM('за 7міс.18 р.'!M27+'серпень 18 р.'!M27)</f>
        <v>0</v>
      </c>
      <c r="N27" s="2">
        <f>SUM('за 7міс.18 р.'!N27+'серпень 18 р.'!N27)</f>
        <v>2756.54</v>
      </c>
      <c r="O27" s="2">
        <f>SUM('за 7міс.18 р.'!O27+'серпень 18 р.'!O27)</f>
        <v>202933.08000000002</v>
      </c>
      <c r="P27" s="2">
        <f>SUM('за 7міс.18 р.'!P27+'серпень 18 р.'!P27)</f>
        <v>0</v>
      </c>
      <c r="Q27" s="2">
        <f>SUM('за 7міс.18 р.'!Q27+'серпень 18 р.'!Q27)</f>
        <v>0</v>
      </c>
      <c r="R27" s="2">
        <f>SUM('за 7міс.18 р.'!R27+'серпень 18 р.'!R27)</f>
        <v>23886.63</v>
      </c>
      <c r="S27" s="2">
        <f>SUM('за 7міс.18 р.'!S27+'серпень 18 р.'!S27)</f>
        <v>179046.45</v>
      </c>
      <c r="T27" s="2">
        <f>SUM('за 7міс.18 р.'!T27+'серпень 18 р.'!T27)</f>
        <v>0</v>
      </c>
      <c r="U27" s="2">
        <f>SUM('за 7міс.18 р.'!U27+'серпень 18 р.'!U27)</f>
        <v>504.5</v>
      </c>
      <c r="V27" s="2">
        <f>SUM('за 7міс.18 р.'!V27+'серпень 18 р.'!V27)</f>
        <v>0</v>
      </c>
      <c r="W27" s="2">
        <f>SUM('за 7міс.18 р.'!W27+'серпень 18 р.'!W27)</f>
        <v>0</v>
      </c>
      <c r="X27" s="2">
        <f>SUM('за 7міс.18 р.'!X27+'серпень 18 р.'!X27)</f>
        <v>1111352.06</v>
      </c>
    </row>
    <row r="28" spans="1:24" x14ac:dyDescent="0.2">
      <c r="A28" s="30" t="s">
        <v>20</v>
      </c>
      <c r="B28" s="2">
        <f>SUM('за 7міс.18 р.'!B28+'серпень 18 р.'!B28)</f>
        <v>1887348.3399999999</v>
      </c>
      <c r="C28" s="2">
        <f>SUM('за 7міс.18 р.'!C28+'серпень 18 р.'!C28)</f>
        <v>583125.78999999992</v>
      </c>
      <c r="D28" s="2">
        <f>SUM('за 7міс.18 р.'!D28+'серпень 18 р.'!D28)</f>
        <v>2470474.13</v>
      </c>
      <c r="E28" s="2">
        <f>SUM('за 7міс.18 р.'!E28+'серпень 18 р.'!E28)</f>
        <v>414665.97000000003</v>
      </c>
      <c r="F28" s="2">
        <f>SUM('за 7міс.18 р.'!F28+'серпень 18 р.'!F28)</f>
        <v>1012976.25</v>
      </c>
      <c r="G28" s="2">
        <f>SUM('за 7міс.18 р.'!G28+'серпень 18 р.'!G28)</f>
        <v>284462.68000000005</v>
      </c>
      <c r="H28" s="2">
        <f>SUM('за 7міс.18 р.'!H28+'серпень 18 р.'!H28)</f>
        <v>109909.65</v>
      </c>
      <c r="I28" s="2">
        <f>SUM('за 7міс.18 р.'!I28+'серпень 18 р.'!I28)</f>
        <v>252505.25999999998</v>
      </c>
      <c r="J28" s="2">
        <f>SUM('за 7міс.18 р.'!J28+'серпень 18 р.'!J28)</f>
        <v>0</v>
      </c>
      <c r="K28" s="2">
        <f>SUM('за 7міс.18 р.'!K28+'серпень 18 р.'!K28)</f>
        <v>0</v>
      </c>
      <c r="L28" s="2">
        <f>SUM('за 7міс.18 р.'!L28+'серпень 18 р.'!L28)</f>
        <v>0</v>
      </c>
      <c r="M28" s="2">
        <f>SUM('за 7міс.18 р.'!M28+'серпень 18 р.'!M28)</f>
        <v>0</v>
      </c>
      <c r="N28" s="2">
        <f>SUM('за 7міс.18 р.'!N28+'серпень 18 р.'!N28)</f>
        <v>8923.09</v>
      </c>
      <c r="O28" s="2">
        <f>SUM('за 7міс.18 р.'!O28+'серпень 18 р.'!O28)</f>
        <v>356670.2300000001</v>
      </c>
      <c r="P28" s="2">
        <f>SUM('за 7міс.18 р.'!P28+'серпень 18 р.'!P28)</f>
        <v>-22211.599999999999</v>
      </c>
      <c r="Q28" s="2">
        <f>SUM('за 7міс.18 р.'!Q28+'серпень 18 р.'!Q28)</f>
        <v>16464.78</v>
      </c>
      <c r="R28" s="2">
        <f>SUM('за 7міс.18 р.'!R28+'серпень 18 р.'!R28)</f>
        <v>58517.7</v>
      </c>
      <c r="S28" s="2">
        <f>SUM('за 7міс.18 р.'!S28+'серпень 18 р.'!S28)</f>
        <v>303899.35000000003</v>
      </c>
      <c r="T28" s="2">
        <f>SUM('за 7міс.18 р.'!T28+'серпень 18 р.'!T28)</f>
        <v>0</v>
      </c>
      <c r="U28" s="2">
        <f>SUM('за 7міс.18 р.'!U28+'серпень 18 р.'!U28)</f>
        <v>505.34</v>
      </c>
      <c r="V28" s="2">
        <f>SUM('за 7міс.18 р.'!V28+'серпень 18 р.'!V28)</f>
        <v>0</v>
      </c>
      <c r="W28" s="2">
        <f>SUM('за 7міс.18 р.'!W28+'серпень 18 р.'!W28)</f>
        <v>0</v>
      </c>
      <c r="X28" s="2">
        <f>SUM('за 7міс.18 р.'!X28+'серпень 18 р.'!X28)</f>
        <v>3898116.3499999996</v>
      </c>
    </row>
    <row r="29" spans="1:24" x14ac:dyDescent="0.2">
      <c r="A29" s="30" t="s">
        <v>21</v>
      </c>
      <c r="B29" s="2">
        <f>SUM('за 7міс.18 р.'!B29+'серпень 18 р.'!B29)</f>
        <v>1134587.55</v>
      </c>
      <c r="C29" s="2">
        <f>SUM('за 7міс.18 р.'!C29+'серпень 18 р.'!C29)</f>
        <v>162848.41</v>
      </c>
      <c r="D29" s="2">
        <f>SUM('за 7міс.18 р.'!D29+'серпень 18 р.'!D29)</f>
        <v>1297435.96</v>
      </c>
      <c r="E29" s="2">
        <f>SUM('за 7міс.18 р.'!E29+'серпень 18 р.'!E29)</f>
        <v>288098.76</v>
      </c>
      <c r="F29" s="2">
        <f>SUM('за 7міс.18 р.'!F29+'серпень 18 р.'!F29)</f>
        <v>607068.15</v>
      </c>
      <c r="G29" s="2">
        <f>SUM('за 7міс.18 р.'!G29+'серпень 18 р.'!G29)</f>
        <v>15605.440000000002</v>
      </c>
      <c r="H29" s="2">
        <f>SUM('за 7міс.18 р.'!H29+'серпень 18 р.'!H29)</f>
        <v>29583.66</v>
      </c>
      <c r="I29" s="2">
        <f>SUM('за 7міс.18 р.'!I29+'серпень 18 р.'!I29)</f>
        <v>5746.08</v>
      </c>
      <c r="J29" s="2">
        <f>SUM('за 7міс.18 р.'!J29+'серпень 18 р.'!J29)</f>
        <v>0</v>
      </c>
      <c r="K29" s="2">
        <f>SUM('за 7міс.18 р.'!K29+'серпень 18 р.'!K29)</f>
        <v>0</v>
      </c>
      <c r="L29" s="2">
        <f>SUM('за 7міс.18 р.'!L29+'серпень 18 р.'!L29)</f>
        <v>0</v>
      </c>
      <c r="M29" s="2">
        <f>SUM('за 7міс.18 р.'!M29+'серпень 18 р.'!M29)</f>
        <v>0</v>
      </c>
      <c r="N29" s="2">
        <f>SUM('за 7міс.18 р.'!N29+'серпень 18 р.'!N29)</f>
        <v>2141.5500000000002</v>
      </c>
      <c r="O29" s="2">
        <f>SUM('за 7міс.18 р.'!O29+'серпень 18 р.'!O29)</f>
        <v>553486.92000000004</v>
      </c>
      <c r="P29" s="2">
        <f>SUM('за 7міс.18 р.'!P29+'серпень 18 р.'!P29)</f>
        <v>518498</v>
      </c>
      <c r="Q29" s="2">
        <f>SUM('за 7міс.18 р.'!Q29+'серпень 18 р.'!Q29)</f>
        <v>5105.76</v>
      </c>
      <c r="R29" s="2">
        <f>SUM('за 7міс.18 р.'!R29+'серпень 18 р.'!R29)</f>
        <v>29883.16</v>
      </c>
      <c r="S29" s="2">
        <f>SUM('за 7міс.18 р.'!S29+'серпень 18 р.'!S29)</f>
        <v>0</v>
      </c>
      <c r="T29" s="2">
        <f>SUM('за 7міс.18 р.'!T29+'серпень 18 р.'!T29)</f>
        <v>0</v>
      </c>
      <c r="U29" s="2">
        <f>SUM('за 7міс.18 р.'!U29+'серпень 18 р.'!U29)</f>
        <v>504.5</v>
      </c>
      <c r="V29" s="2">
        <f>SUM('за 7міс.18 р.'!V29+'серпень 18 р.'!V29)</f>
        <v>0</v>
      </c>
      <c r="W29" s="2">
        <f>SUM('за 7міс.18 р.'!W29+'серпень 18 р.'!W29)</f>
        <v>0</v>
      </c>
      <c r="X29" s="2">
        <f>SUM('за 7міс.18 р.'!X29+'серпень 18 р.'!X29)</f>
        <v>2192602.87</v>
      </c>
    </row>
    <row r="30" spans="1:24" x14ac:dyDescent="0.2">
      <c r="A30" s="30" t="s">
        <v>22</v>
      </c>
      <c r="B30" s="2">
        <f>SUM('за 7міс.18 р.'!B30+'серпень 18 р.'!B30)</f>
        <v>598741.51</v>
      </c>
      <c r="C30" s="2">
        <f>SUM('за 7міс.18 р.'!C30+'серпень 18 р.'!C30)</f>
        <v>112096.55</v>
      </c>
      <c r="D30" s="2">
        <f>SUM('за 7міс.18 р.'!D30+'серпень 18 р.'!D30)</f>
        <v>710838.05999999994</v>
      </c>
      <c r="E30" s="2">
        <f>SUM('за 7міс.18 р.'!E30+'серпень 18 р.'!E30)</f>
        <v>157863.5</v>
      </c>
      <c r="F30" s="2">
        <f>SUM('за 7міс.18 р.'!F30+'серпень 18 р.'!F30)</f>
        <v>195641.40999999997</v>
      </c>
      <c r="G30" s="2">
        <f>SUM('за 7міс.18 р.'!G30+'серпень 18 р.'!G30)</f>
        <v>24673.919999999998</v>
      </c>
      <c r="H30" s="2">
        <f>SUM('за 7міс.18 р.'!H30+'серпень 18 р.'!H30)</f>
        <v>19634.060000000001</v>
      </c>
      <c r="I30" s="2">
        <f>SUM('за 7міс.18 р.'!I30+'серпень 18 р.'!I30)</f>
        <v>12588.020000000002</v>
      </c>
      <c r="J30" s="2">
        <f>SUM('за 7міс.18 р.'!J30+'серпень 18 р.'!J30)</f>
        <v>0</v>
      </c>
      <c r="K30" s="2">
        <f>SUM('за 7міс.18 р.'!K30+'серпень 18 р.'!K30)</f>
        <v>0</v>
      </c>
      <c r="L30" s="2">
        <f>SUM('за 7міс.18 р.'!L30+'серпень 18 р.'!L30)</f>
        <v>0</v>
      </c>
      <c r="M30" s="2">
        <f>SUM('за 7міс.18 р.'!M30+'серпень 18 р.'!M30)</f>
        <v>0</v>
      </c>
      <c r="N30" s="2">
        <f>SUM('за 7міс.18 р.'!N30+'серпень 18 р.'!N30)</f>
        <v>628.34</v>
      </c>
      <c r="O30" s="2">
        <f>SUM('за 7міс.18 р.'!O30+'серпень 18 р.'!O30)</f>
        <v>137612.56999999998</v>
      </c>
      <c r="P30" s="2">
        <f>SUM('за 7міс.18 р.'!P30+'серпень 18 р.'!P30)</f>
        <v>0</v>
      </c>
      <c r="Q30" s="2">
        <f>SUM('за 7міс.18 р.'!Q30+'серпень 18 р.'!Q30)</f>
        <v>0</v>
      </c>
      <c r="R30" s="2">
        <f>SUM('за 7міс.18 р.'!R30+'серпень 18 р.'!R30)</f>
        <v>12861.970000000001</v>
      </c>
      <c r="S30" s="2">
        <f>SUM('за 7міс.18 р.'!S30+'серпень 18 р.'!S30)</f>
        <v>124750.6</v>
      </c>
      <c r="T30" s="2">
        <f>SUM('за 7міс.18 р.'!T30+'серпень 18 р.'!T30)</f>
        <v>0</v>
      </c>
      <c r="U30" s="2">
        <f>SUM('за 7міс.18 р.'!U30+'серпень 18 р.'!U30)</f>
        <v>504.5</v>
      </c>
      <c r="V30" s="2">
        <f>SUM('за 7міс.18 р.'!V30+'серпень 18 р.'!V30)</f>
        <v>0</v>
      </c>
      <c r="W30" s="2">
        <f>SUM('за 7міс.18 р.'!W30+'серпень 18 р.'!W30)</f>
        <v>0</v>
      </c>
      <c r="X30" s="2">
        <f>SUM('за 7міс.18 р.'!X30+'серпень 18 р.'!X30)</f>
        <v>1064342.97</v>
      </c>
    </row>
    <row r="31" spans="1:24" x14ac:dyDescent="0.2">
      <c r="A31" s="30" t="s">
        <v>23</v>
      </c>
      <c r="B31" s="2">
        <f>SUM('за 7міс.18 р.'!B31+'серпень 18 р.'!B31)</f>
        <v>1264218.57</v>
      </c>
      <c r="C31" s="2">
        <f>SUM('за 7міс.18 р.'!C31+'серпень 18 р.'!C31)</f>
        <v>296354.5</v>
      </c>
      <c r="D31" s="2">
        <f>SUM('за 7міс.18 р.'!D31+'серпень 18 р.'!D31)</f>
        <v>1560573.0699999998</v>
      </c>
      <c r="E31" s="2">
        <f>SUM('за 7міс.18 р.'!E31+'серпень 18 р.'!E31)</f>
        <v>346521.02</v>
      </c>
      <c r="F31" s="2">
        <f>SUM('за 7міс.18 р.'!F31+'серпень 18 р.'!F31)</f>
        <v>309546.64</v>
      </c>
      <c r="G31" s="2">
        <f>SUM('за 7міс.18 р.'!G31+'серпень 18 р.'!G31)</f>
        <v>61407.8</v>
      </c>
      <c r="H31" s="2">
        <f>SUM('за 7міс.18 р.'!H31+'серпень 18 р.'!H31)</f>
        <v>39226.160000000003</v>
      </c>
      <c r="I31" s="2">
        <f>SUM('за 7міс.18 р.'!I31+'серпень 18 р.'!I31)</f>
        <v>53021.3</v>
      </c>
      <c r="J31" s="2">
        <f>SUM('за 7міс.18 р.'!J31+'серпень 18 р.'!J31)</f>
        <v>0</v>
      </c>
      <c r="K31" s="2">
        <f>SUM('за 7міс.18 р.'!K31+'серпень 18 р.'!K31)</f>
        <v>0</v>
      </c>
      <c r="L31" s="2">
        <f>SUM('за 7міс.18 р.'!L31+'серпень 18 р.'!L31)</f>
        <v>0</v>
      </c>
      <c r="M31" s="2">
        <f>SUM('за 7міс.18 р.'!M31+'серпень 18 р.'!M31)</f>
        <v>0</v>
      </c>
      <c r="N31" s="2">
        <f>SUM('за 7міс.18 р.'!N31+'серпень 18 р.'!N31)</f>
        <v>0</v>
      </c>
      <c r="O31" s="2">
        <f>SUM('за 7міс.18 р.'!O31+'серпень 18 р.'!O31)</f>
        <v>155386.87999999998</v>
      </c>
      <c r="P31" s="2">
        <f>SUM('за 7міс.18 р.'!P31+'серпень 18 р.'!P31)</f>
        <v>0</v>
      </c>
      <c r="Q31" s="2">
        <f>SUM('за 7міс.18 р.'!Q31+'серпень 18 р.'!Q31)</f>
        <v>0</v>
      </c>
      <c r="R31" s="2">
        <f>SUM('за 7міс.18 р.'!R31+'серпень 18 р.'!R31)</f>
        <v>32665.27</v>
      </c>
      <c r="S31" s="2">
        <f>SUM('за 7міс.18 р.'!S31+'серпень 18 р.'!S31)</f>
        <v>122721.61</v>
      </c>
      <c r="T31" s="2">
        <f>SUM('за 7міс.18 р.'!T31+'серпень 18 р.'!T31)</f>
        <v>0</v>
      </c>
      <c r="U31" s="2">
        <f>SUM('за 7міс.18 р.'!U31+'серпень 18 р.'!U31)</f>
        <v>504.5</v>
      </c>
      <c r="V31" s="2">
        <f>SUM('за 7міс.18 р.'!V31+'серпень 18 р.'!V31)</f>
        <v>0</v>
      </c>
      <c r="W31" s="2">
        <f>SUM('за 7міс.18 р.'!W31+'серпень 18 р.'!W31)</f>
        <v>0</v>
      </c>
      <c r="X31" s="2">
        <f>SUM('за 7міс.18 р.'!X31+'серпень 18 р.'!X31)</f>
        <v>2216640.7299999995</v>
      </c>
    </row>
    <row r="32" spans="1:24" x14ac:dyDescent="0.2">
      <c r="A32" s="34"/>
      <c r="B32" s="2">
        <f>SUM('за 7міс.18 р.'!B32+'серпень 18 р.'!B32)</f>
        <v>0</v>
      </c>
      <c r="C32" s="2">
        <f>SUM('за 7міс.18 р.'!C32+'серпень 18 р.'!C32)</f>
        <v>0</v>
      </c>
      <c r="D32" s="2">
        <f>SUM('за 7міс.18 р.'!D32+'серпень 18 р.'!D32)</f>
        <v>0</v>
      </c>
      <c r="E32" s="2">
        <f>SUM('за 7міс.18 р.'!E32+'серпень 18 р.'!E32)</f>
        <v>0</v>
      </c>
      <c r="F32" s="2">
        <f>SUM('за 7міс.18 р.'!F32+'серпень 18 р.'!F32)</f>
        <v>0</v>
      </c>
      <c r="G32" s="2">
        <f>SUM('за 7міс.18 р.'!G32+'серпень 18 р.'!G32)</f>
        <v>0</v>
      </c>
      <c r="H32" s="2">
        <f>SUM('за 7міс.18 р.'!H32+'серпень 18 р.'!H32)</f>
        <v>0</v>
      </c>
      <c r="I32" s="2">
        <f>SUM('за 7міс.18 р.'!I32+'серпень 18 р.'!I32)</f>
        <v>0</v>
      </c>
      <c r="J32" s="2">
        <f>SUM('за 7міс.18 р.'!J32+'серпень 18 р.'!J32)</f>
        <v>0</v>
      </c>
      <c r="K32" s="2">
        <f>SUM('за 7міс.18 р.'!K32+'серпень 18 р.'!K32)</f>
        <v>0</v>
      </c>
      <c r="L32" s="2">
        <f>SUM('за 7міс.18 р.'!L32+'серпень 18 р.'!L32)</f>
        <v>0</v>
      </c>
      <c r="M32" s="2">
        <f>SUM('за 7міс.18 р.'!M32+'серпень 18 р.'!M32)</f>
        <v>0</v>
      </c>
      <c r="N32" s="2">
        <f>SUM('за 7міс.18 р.'!N32+'серпень 18 р.'!N32)</f>
        <v>0</v>
      </c>
      <c r="O32" s="2">
        <f>SUM('за 7міс.18 р.'!O32+'серпень 18 р.'!O32)</f>
        <v>0</v>
      </c>
      <c r="P32" s="2">
        <f>SUM('за 7міс.18 р.'!P32+'серпень 18 р.'!P32)</f>
        <v>0</v>
      </c>
      <c r="Q32" s="2">
        <f>SUM('за 7міс.18 р.'!Q32+'серпень 18 р.'!Q32)</f>
        <v>0</v>
      </c>
      <c r="R32" s="2">
        <f>SUM('за 7міс.18 р.'!R32+'серпень 18 р.'!R32)</f>
        <v>0</v>
      </c>
      <c r="S32" s="2">
        <f>SUM('за 7міс.18 р.'!S32+'серпень 18 р.'!S32)</f>
        <v>0</v>
      </c>
      <c r="T32" s="2">
        <f>SUM('за 7міс.18 р.'!T32+'серпень 18 р.'!T32)</f>
        <v>0</v>
      </c>
      <c r="U32" s="2">
        <f>SUM('за 7міс.18 р.'!U32+'серпень 18 р.'!U32)</f>
        <v>0</v>
      </c>
      <c r="V32" s="2">
        <f>SUM('за 7міс.18 р.'!V32+'серпень 18 р.'!V32)</f>
        <v>0</v>
      </c>
      <c r="W32" s="2">
        <f>SUM('за 7міс.18 р.'!W32+'серпень 18 р.'!W32)</f>
        <v>0</v>
      </c>
      <c r="X32" s="2">
        <f>SUM('за 7міс.18 р.'!X32+'серпень 18 р.'!X32)</f>
        <v>0</v>
      </c>
    </row>
    <row r="33" spans="1:26" x14ac:dyDescent="0.2">
      <c r="A33" s="34"/>
      <c r="B33" s="2">
        <f>SUM('за 7міс.18 р.'!B33+'серпень 18 р.'!B33)</f>
        <v>0</v>
      </c>
      <c r="C33" s="2">
        <f>SUM('за 7міс.18 р.'!C33+'серпень 18 р.'!C33)</f>
        <v>0</v>
      </c>
      <c r="D33" s="2">
        <f>SUM('за 7міс.18 р.'!D33+'серпень 18 р.'!D33)</f>
        <v>0</v>
      </c>
      <c r="E33" s="2">
        <f>SUM('за 7міс.18 р.'!E33+'серпень 18 р.'!E33)</f>
        <v>0</v>
      </c>
      <c r="F33" s="2">
        <f>SUM('за 7міс.18 р.'!F33+'серпень 18 р.'!F33)</f>
        <v>0</v>
      </c>
      <c r="G33" s="2">
        <f>SUM('за 7міс.18 р.'!G33+'серпень 18 р.'!G33)</f>
        <v>0</v>
      </c>
      <c r="H33" s="2">
        <f>SUM('за 7міс.18 р.'!H33+'серпень 18 р.'!H33)</f>
        <v>0</v>
      </c>
      <c r="I33" s="2">
        <f>SUM('за 7міс.18 р.'!I33+'серпень 18 р.'!I33)</f>
        <v>0</v>
      </c>
      <c r="J33" s="2">
        <f>SUM('за 7міс.18 р.'!J33+'серпень 18 р.'!J33)</f>
        <v>0</v>
      </c>
      <c r="K33" s="2">
        <f>SUM('за 7міс.18 р.'!K33+'серпень 18 р.'!K33)</f>
        <v>0</v>
      </c>
      <c r="L33" s="2">
        <f>SUM('за 7міс.18 р.'!L33+'серпень 18 р.'!L33)</f>
        <v>0</v>
      </c>
      <c r="M33" s="2">
        <f>SUM('за 7міс.18 р.'!M33+'серпень 18 р.'!M33)</f>
        <v>0</v>
      </c>
      <c r="N33" s="2">
        <f>SUM('за 7міс.18 р.'!N33+'серпень 18 р.'!N33)</f>
        <v>0</v>
      </c>
      <c r="O33" s="2">
        <f>SUM('за 7міс.18 р.'!O33+'серпень 18 р.'!O33)</f>
        <v>0</v>
      </c>
      <c r="P33" s="2">
        <f>SUM('за 7міс.18 р.'!P33+'серпень 18 р.'!P33)</f>
        <v>0</v>
      </c>
      <c r="Q33" s="2">
        <f>SUM('за 7міс.18 р.'!Q33+'серпень 18 р.'!Q33)</f>
        <v>0</v>
      </c>
      <c r="R33" s="2">
        <f>SUM('за 7міс.18 р.'!R33+'серпень 18 р.'!R33)</f>
        <v>0</v>
      </c>
      <c r="S33" s="2">
        <f>SUM('за 7міс.18 р.'!S33+'серпень 18 р.'!S33)</f>
        <v>0</v>
      </c>
      <c r="T33" s="2">
        <f>SUM('за 7міс.18 р.'!T33+'серпень 18 р.'!T33)</f>
        <v>0</v>
      </c>
      <c r="U33" s="2">
        <f>SUM('за 7міс.18 р.'!U33+'серпень 18 р.'!U33)</f>
        <v>0</v>
      </c>
      <c r="V33" s="2">
        <f>SUM('за 7міс.18 р.'!V33+'серпень 18 р.'!V33)</f>
        <v>0</v>
      </c>
      <c r="W33" s="2">
        <f>SUM('за 7міс.18 р.'!W33+'серпень 18 р.'!W33)</f>
        <v>0</v>
      </c>
      <c r="X33" s="2">
        <f>SUM('за 7міс.18 р.'!X33+'серпень 18 р.'!X33)</f>
        <v>0</v>
      </c>
    </row>
    <row r="34" spans="1:26" x14ac:dyDescent="0.2">
      <c r="A34" s="34"/>
      <c r="B34" s="2">
        <f>SUM('за 7міс.18 р.'!B34+'серпень 18 р.'!B34)</f>
        <v>0</v>
      </c>
      <c r="C34" s="2">
        <f>SUM('за 7міс.18 р.'!C34+'серпень 18 р.'!C34)</f>
        <v>0</v>
      </c>
      <c r="D34" s="2">
        <f>SUM('за 7міс.18 р.'!D34+'серпень 18 р.'!D34)</f>
        <v>0</v>
      </c>
      <c r="E34" s="2">
        <f>SUM('за 7міс.18 р.'!E34+'серпень 18 р.'!E34)</f>
        <v>0</v>
      </c>
      <c r="F34" s="2">
        <f>SUM('за 7міс.18 р.'!F34+'серпень 18 р.'!F34)</f>
        <v>0</v>
      </c>
      <c r="G34" s="2">
        <f>SUM('за 7міс.18 р.'!G34+'серпень 18 р.'!G34)</f>
        <v>0</v>
      </c>
      <c r="H34" s="2">
        <f>SUM('за 7міс.18 р.'!H34+'серпень 18 р.'!H34)</f>
        <v>0</v>
      </c>
      <c r="I34" s="2">
        <f>SUM('за 7міс.18 р.'!I34+'серпень 18 р.'!I34)</f>
        <v>0</v>
      </c>
      <c r="J34" s="2">
        <f>SUM('за 7міс.18 р.'!J34+'серпень 18 р.'!J34)</f>
        <v>0</v>
      </c>
      <c r="K34" s="2">
        <f>SUM('за 7міс.18 р.'!K34+'серпень 18 р.'!K34)</f>
        <v>0</v>
      </c>
      <c r="L34" s="2">
        <f>SUM('за 7міс.18 р.'!L34+'серпень 18 р.'!L34)</f>
        <v>0</v>
      </c>
      <c r="M34" s="2">
        <f>SUM('за 7міс.18 р.'!M34+'серпень 18 р.'!M34)</f>
        <v>0</v>
      </c>
      <c r="N34" s="2">
        <f>SUM('за 7міс.18 р.'!N34+'серпень 18 р.'!N34)</f>
        <v>0</v>
      </c>
      <c r="O34" s="2">
        <f>SUM('за 7міс.18 р.'!O34+'серпень 18 р.'!O34)</f>
        <v>0</v>
      </c>
      <c r="P34" s="2">
        <f>SUM('за 7міс.18 р.'!P34+'серпень 18 р.'!P34)</f>
        <v>0</v>
      </c>
      <c r="Q34" s="2">
        <f>SUM('за 7міс.18 р.'!Q34+'серпень 18 р.'!Q34)</f>
        <v>0</v>
      </c>
      <c r="R34" s="2">
        <f>SUM('за 7міс.18 р.'!R34+'серпень 18 р.'!R34)</f>
        <v>0</v>
      </c>
      <c r="S34" s="2">
        <f>SUM('за 7міс.18 р.'!S34+'серпень 18 р.'!S34)</f>
        <v>0</v>
      </c>
      <c r="T34" s="2">
        <f>SUM('за 7міс.18 р.'!T34+'серпень 18 р.'!T34)</f>
        <v>0</v>
      </c>
      <c r="U34" s="2">
        <f>SUM('за 7міс.18 р.'!U34+'серпень 18 р.'!U34)</f>
        <v>0</v>
      </c>
      <c r="V34" s="2">
        <f>SUM('за 7міс.18 р.'!V34+'серпень 18 р.'!V34)</f>
        <v>0</v>
      </c>
      <c r="W34" s="2">
        <f>SUM('за 7міс.18 р.'!W34+'серпень 18 р.'!W34)</f>
        <v>0</v>
      </c>
      <c r="X34" s="2">
        <f>SUM('за 7міс.18 р.'!X34+'серпень 18 р.'!X34)</f>
        <v>0</v>
      </c>
    </row>
    <row r="35" spans="1:26" x14ac:dyDescent="0.2">
      <c r="A35" s="35"/>
      <c r="B35" s="2">
        <f>SUM('за 7міс.18 р.'!B35+'серпень 18 р.'!B35)</f>
        <v>0</v>
      </c>
      <c r="C35" s="2">
        <f>SUM('за 7міс.18 р.'!C35+'серпень 18 р.'!C35)</f>
        <v>0</v>
      </c>
      <c r="D35" s="2">
        <f>SUM('за 7міс.18 р.'!D35+'серпень 18 р.'!D35)</f>
        <v>0</v>
      </c>
      <c r="E35" s="2">
        <f>SUM('за 7міс.18 р.'!E35+'серпень 18 р.'!E35)</f>
        <v>0</v>
      </c>
      <c r="F35" s="2">
        <f>SUM('за 7міс.18 р.'!F35+'серпень 18 р.'!F35)</f>
        <v>0</v>
      </c>
      <c r="G35" s="2">
        <f>SUM('за 7міс.18 р.'!G35+'серпень 18 р.'!G35)</f>
        <v>0</v>
      </c>
      <c r="H35" s="2">
        <f>SUM('за 7міс.18 р.'!H35+'серпень 18 р.'!H35)</f>
        <v>0</v>
      </c>
      <c r="I35" s="2">
        <f>SUM('за 7міс.18 р.'!I35+'серпень 18 р.'!I35)</f>
        <v>0</v>
      </c>
      <c r="J35" s="2">
        <f>SUM('за 7міс.18 р.'!J35+'серпень 18 р.'!J35)</f>
        <v>0</v>
      </c>
      <c r="K35" s="2">
        <f>SUM('за 7міс.18 р.'!K35+'серпень 18 р.'!K35)</f>
        <v>0</v>
      </c>
      <c r="L35" s="2">
        <f>SUM('за 7міс.18 р.'!L35+'серпень 18 р.'!L35)</f>
        <v>0</v>
      </c>
      <c r="M35" s="2">
        <f>SUM('за 7міс.18 р.'!M35+'серпень 18 р.'!M35)</f>
        <v>0</v>
      </c>
      <c r="N35" s="2">
        <f>SUM('за 7міс.18 р.'!N35+'серпень 18 р.'!N35)</f>
        <v>0</v>
      </c>
      <c r="O35" s="2">
        <f>SUM('за 7міс.18 р.'!O35+'серпень 18 р.'!O35)</f>
        <v>0</v>
      </c>
      <c r="P35" s="2">
        <f>SUM('за 7міс.18 р.'!P35+'серпень 18 р.'!P35)</f>
        <v>0</v>
      </c>
      <c r="Q35" s="2">
        <f>SUM('за 7міс.18 р.'!Q35+'серпень 18 р.'!Q35)</f>
        <v>0</v>
      </c>
      <c r="R35" s="2">
        <f>SUM('за 7міс.18 р.'!R35+'серпень 18 р.'!R35)</f>
        <v>0</v>
      </c>
      <c r="S35" s="2">
        <f>SUM('за 7міс.18 р.'!S35+'серпень 18 р.'!S35)</f>
        <v>0</v>
      </c>
      <c r="T35" s="2">
        <f>SUM('за 7міс.18 р.'!T35+'серпень 18 р.'!T35)</f>
        <v>0</v>
      </c>
      <c r="U35" s="2">
        <f>SUM('за 7міс.18 р.'!U35+'серпень 18 р.'!U35)</f>
        <v>0</v>
      </c>
      <c r="V35" s="2">
        <f>SUM('за 7міс.18 р.'!V35+'серпень 18 р.'!V35)</f>
        <v>0</v>
      </c>
      <c r="W35" s="2">
        <f>SUM('за 7міс.18 р.'!W35+'серпень 18 р.'!W35)</f>
        <v>0</v>
      </c>
      <c r="X35" s="2">
        <f>SUM('за 7міс.18 р.'!X35+'серпень 18 р.'!X35)</f>
        <v>0</v>
      </c>
    </row>
    <row r="36" spans="1:26" x14ac:dyDescent="0.2">
      <c r="A36" s="9" t="s">
        <v>6</v>
      </c>
      <c r="B36" s="2">
        <f>SUM('за 7міс.18 р.'!B36+'серпень 18 р.'!B36)</f>
        <v>19309356.449999999</v>
      </c>
      <c r="C36" s="2">
        <f>SUM('за 7міс.18 р.'!C36+'серпень 18 р.'!C36)</f>
        <v>4306344.95</v>
      </c>
      <c r="D36" s="2">
        <f>SUM('за 7міс.18 р.'!D36+'серпень 18 р.'!D36)</f>
        <v>23615701.700000003</v>
      </c>
      <c r="E36" s="2">
        <f>SUM('за 7міс.18 р.'!E36+'серпень 18 р.'!E36)</f>
        <v>5107142.9499999993</v>
      </c>
      <c r="F36" s="2">
        <f>SUM('за 7міс.18 р.'!F36+'серпень 18 р.'!F36)</f>
        <v>7817576.1900000013</v>
      </c>
      <c r="G36" s="2">
        <f>SUM('за 7міс.18 р.'!G36+'серпень 18 р.'!G36)</f>
        <v>1204091.45</v>
      </c>
      <c r="H36" s="2">
        <f>SUM('за 7міс.18 р.'!H36+'серпень 18 р.'!H36)</f>
        <v>734079.51</v>
      </c>
      <c r="I36" s="2">
        <f>SUM('за 7міс.18 р.'!I36+'серпень 18 р.'!I36)</f>
        <v>894025.14999999991</v>
      </c>
      <c r="J36" s="2">
        <f>SUM('за 7міс.18 р.'!J36+'серпень 18 р.'!J36)</f>
        <v>0</v>
      </c>
      <c r="K36" s="2">
        <f>SUM('за 7міс.18 р.'!K36+'серпень 18 р.'!K36)</f>
        <v>0</v>
      </c>
      <c r="L36" s="2">
        <f>SUM('за 7міс.18 р.'!L36+'серпень 18 р.'!L36)</f>
        <v>0</v>
      </c>
      <c r="M36" s="2">
        <f>SUM('за 7міс.18 р.'!M36+'серпень 18 р.'!M36)</f>
        <v>0</v>
      </c>
      <c r="N36" s="2">
        <f>SUM('за 7міс.18 р.'!N36+'серпень 18 р.'!N36)</f>
        <v>51793.62</v>
      </c>
      <c r="O36" s="2">
        <f>SUM('за 7міс.18 р.'!O36+'серпень 18 р.'!O36)</f>
        <v>4924000.12</v>
      </c>
      <c r="P36" s="2">
        <f>SUM('за 7міс.18 р.'!P36+'серпень 18 р.'!P36)</f>
        <v>1515417.31</v>
      </c>
      <c r="Q36" s="2">
        <f>SUM('за 7міс.18 р.'!Q36+'серпень 18 р.'!Q36)</f>
        <v>27316.71</v>
      </c>
      <c r="R36" s="2">
        <f>SUM('за 7міс.18 р.'!R36+'серпень 18 р.'!R36)</f>
        <v>576077.68999999994</v>
      </c>
      <c r="S36" s="2">
        <f>SUM('за 7міс.18 р.'!S36+'серпень 18 р.'!S36)</f>
        <v>2687337.16</v>
      </c>
      <c r="T36" s="2">
        <f>SUM('за 7міс.18 р.'!T36+'серпень 18 р.'!T36)</f>
        <v>117851.25</v>
      </c>
      <c r="U36" s="2">
        <f>SUM('за 7міс.18 р.'!U36+'серпень 18 р.'!U36)</f>
        <v>9586.34</v>
      </c>
      <c r="V36" s="2">
        <f>SUM('за 7міс.18 р.'!V36+'серпень 18 р.'!V36)</f>
        <v>0</v>
      </c>
      <c r="W36" s="2">
        <f>SUM('за 7міс.18 р.'!W36+'серпень 18 р.'!W36)</f>
        <v>0</v>
      </c>
      <c r="X36" s="2">
        <f>SUM('за 7міс.18 р.'!X36+'серпень 18 р.'!X36)</f>
        <v>36540420.840000004</v>
      </c>
      <c r="Z36" s="17"/>
    </row>
    <row r="37" spans="1:26" x14ac:dyDescent="0.2">
      <c r="A37" s="9" t="s">
        <v>25</v>
      </c>
      <c r="B37" s="2">
        <f>SUM('за 7міс.18 р.'!B37+'серпень 18 р.'!B37)</f>
        <v>23708955.100000001</v>
      </c>
      <c r="C37" s="2">
        <f>SUM('за 7міс.18 р.'!C37+'серпень 18 р.'!C37)</f>
        <v>5246593.1400000006</v>
      </c>
      <c r="D37" s="2">
        <f>SUM('за 7міс.18 р.'!D37+'серпень 18 р.'!D37)</f>
        <v>28956777.07</v>
      </c>
      <c r="E37" s="2">
        <f>SUM('за 7міс.18 р.'!E37+'серпень 18 р.'!E37)</f>
        <v>6291067.1199999992</v>
      </c>
      <c r="F37" s="2">
        <f>SUM('за 7міс.18 р.'!F37+'серпень 18 р.'!F37)</f>
        <v>9243628.4299999997</v>
      </c>
      <c r="G37" s="2">
        <f>SUM('за 7міс.18 р.'!G37+'серпень 18 р.'!G37)</f>
        <v>950519.84</v>
      </c>
      <c r="H37" s="2">
        <f>SUM('за 7міс.18 р.'!H37+'серпень 18 р.'!H37)</f>
        <v>1002926.01</v>
      </c>
      <c r="I37" s="2">
        <f>SUM('за 7міс.18 р.'!I37+'серпень 18 р.'!I37)</f>
        <v>1111206.29</v>
      </c>
      <c r="J37" s="2">
        <f>SUM('за 7міс.18 р.'!J37+'серпень 18 р.'!J37)</f>
        <v>0</v>
      </c>
      <c r="K37" s="2">
        <f>SUM('за 7міс.18 р.'!K37+'серпень 18 р.'!K37)</f>
        <v>0</v>
      </c>
      <c r="L37" s="2">
        <f>SUM('за 7міс.18 р.'!L37+'серпень 18 р.'!L37)</f>
        <v>0</v>
      </c>
      <c r="M37" s="2">
        <f>SUM('за 7міс.18 р.'!M37+'серпень 18 р.'!M37)</f>
        <v>0</v>
      </c>
      <c r="N37" s="2">
        <f>SUM('за 7міс.18 р.'!N37+'серпень 18 р.'!N37)</f>
        <v>65865.430000000008</v>
      </c>
      <c r="O37" s="2">
        <f>SUM('за 7міс.18 р.'!O37+'серпень 18 р.'!O37)</f>
        <v>6102515.5199999996</v>
      </c>
      <c r="P37" s="2">
        <f>SUM('за 7міс.18 р.'!P37+'серпень 18 р.'!P37)</f>
        <v>2127606.31</v>
      </c>
      <c r="Q37" s="2">
        <f>SUM('за 7міс.18 р.'!Q37+'серпень 18 р.'!Q37)</f>
        <v>73168.950000000012</v>
      </c>
      <c r="R37" s="2">
        <f>SUM('за 7міс.18 р.'!R37+'серпень 18 р.'!R37)</f>
        <v>712429.82</v>
      </c>
      <c r="S37" s="2">
        <f>SUM('за 7міс.18 р.'!S37+'серпень 18 р.'!S37)</f>
        <v>3071459.19</v>
      </c>
      <c r="T37" s="2">
        <f>SUM('за 7міс.18 р.'!T37+'серпень 18 р.'!T37)</f>
        <v>117851.25</v>
      </c>
      <c r="U37" s="2">
        <f>SUM('за 7міс.18 р.'!U37+'серпень 18 р.'!U37)</f>
        <v>10595.34</v>
      </c>
      <c r="V37" s="2">
        <f>SUM('за 7міс.18 р.'!V37+'серпень 18 р.'!V37)</f>
        <v>0</v>
      </c>
      <c r="W37" s="2">
        <f>SUM('за 7міс.18 р.'!W37+'серпень 18 р.'!W37)</f>
        <v>0</v>
      </c>
      <c r="X37" s="2">
        <f>SUM('за 7міс.18 р.'!X37+'серпень 18 р.'!X37)</f>
        <v>44491472.620000005</v>
      </c>
    </row>
    <row r="38" spans="1:26" x14ac:dyDescent="0.2">
      <c r="A38" s="26" t="s">
        <v>52</v>
      </c>
      <c r="B38" s="7">
        <v>2111</v>
      </c>
      <c r="C38" s="2">
        <v>2111</v>
      </c>
      <c r="D38" s="2">
        <v>2110</v>
      </c>
      <c r="E38" s="2">
        <v>2120</v>
      </c>
      <c r="F38" s="2">
        <v>2200</v>
      </c>
      <c r="G38" s="2">
        <v>2210</v>
      </c>
      <c r="H38" s="2">
        <v>2230</v>
      </c>
      <c r="I38" s="2">
        <v>2240</v>
      </c>
      <c r="J38" s="2">
        <v>2800</v>
      </c>
      <c r="K38" s="2"/>
      <c r="L38" s="2"/>
      <c r="M38" s="2"/>
      <c r="N38" s="2">
        <v>2250</v>
      </c>
      <c r="O38" s="2">
        <v>2270</v>
      </c>
      <c r="P38" s="2">
        <v>2271</v>
      </c>
      <c r="Q38" s="2">
        <v>2272</v>
      </c>
      <c r="R38" s="2">
        <v>2273</v>
      </c>
      <c r="S38" s="2">
        <v>2274</v>
      </c>
      <c r="T38" s="2">
        <v>2275</v>
      </c>
      <c r="U38" s="2">
        <v>2282</v>
      </c>
      <c r="V38" s="2" t="s">
        <v>36</v>
      </c>
      <c r="W38" s="2"/>
      <c r="X38" s="2"/>
      <c r="Z38" s="17"/>
    </row>
    <row r="39" spans="1:26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6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</sheetData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opLeftCell="A12" workbookViewId="0">
      <selection activeCell="A21" sqref="A21"/>
    </sheetView>
  </sheetViews>
  <sheetFormatPr defaultRowHeight="12.75" x14ac:dyDescent="0.2"/>
  <cols>
    <col min="1" max="1" width="19" customWidth="1"/>
    <col min="2" max="2" width="10.85546875" bestFit="1" customWidth="1"/>
    <col min="4" max="4" width="10.5703125" customWidth="1"/>
    <col min="5" max="5" width="11.28515625" customWidth="1"/>
    <col min="6" max="6" width="11.5703125" customWidth="1"/>
    <col min="7" max="7" width="10.28515625" customWidth="1"/>
    <col min="9" max="9" width="10" customWidth="1"/>
    <col min="10" max="10" width="6.85546875" customWidth="1"/>
    <col min="11" max="11" width="4" customWidth="1"/>
    <col min="12" max="12" width="3.85546875" customWidth="1"/>
    <col min="13" max="13" width="3.7109375" customWidth="1"/>
    <col min="14" max="14" width="7.85546875" customWidth="1"/>
    <col min="15" max="15" width="9.42578125" customWidth="1"/>
    <col min="16" max="16" width="8.7109375" customWidth="1"/>
    <col min="19" max="19" width="12" customWidth="1"/>
    <col min="20" max="20" width="7.140625" customWidth="1"/>
    <col min="22" max="22" width="7.42578125" customWidth="1"/>
    <col min="23" max="23" width="5" customWidth="1"/>
    <col min="24" max="24" width="11.140625" customWidth="1"/>
  </cols>
  <sheetData>
    <row r="1" spans="1:24" x14ac:dyDescent="0.2">
      <c r="A1" s="1" t="s">
        <v>0</v>
      </c>
      <c r="B1" s="2"/>
      <c r="C1" s="3"/>
      <c r="D1" s="3">
        <f t="shared" ref="D1:D7" si="0">SUM(B1:C1)</f>
        <v>0</v>
      </c>
      <c r="E1" s="3"/>
      <c r="F1" s="3">
        <f t="shared" ref="F1:F36" si="1">G1+H1+I1+N1+O1+U1</f>
        <v>0</v>
      </c>
      <c r="G1" s="2"/>
      <c r="H1" s="2"/>
      <c r="I1" s="2"/>
      <c r="J1" s="2"/>
      <c r="K1" s="2"/>
      <c r="L1" s="2"/>
      <c r="M1" s="2"/>
      <c r="N1" s="2"/>
      <c r="O1" s="3">
        <f t="shared" ref="O1:O35" si="2">P1+Q1+R1+S1+T1</f>
        <v>0</v>
      </c>
      <c r="P1" s="2"/>
      <c r="Q1" s="2"/>
      <c r="R1" s="2"/>
      <c r="S1" s="2"/>
      <c r="T1" s="2"/>
      <c r="U1" s="2"/>
      <c r="V1" s="2"/>
      <c r="W1" s="2"/>
      <c r="X1" s="3">
        <f t="shared" ref="X1:X36" si="3">D1+E1+F1+U1+V1</f>
        <v>0</v>
      </c>
    </row>
    <row r="2" spans="1:24" x14ac:dyDescent="0.2">
      <c r="A2" s="1" t="s">
        <v>1</v>
      </c>
      <c r="B2" s="2"/>
      <c r="C2" s="2"/>
      <c r="D2" s="3">
        <f t="shared" si="0"/>
        <v>0</v>
      </c>
      <c r="E2" s="2"/>
      <c r="F2" s="3">
        <f t="shared" si="1"/>
        <v>0</v>
      </c>
      <c r="G2" s="2"/>
      <c r="H2" s="2"/>
      <c r="I2" s="2"/>
      <c r="J2" s="2"/>
      <c r="K2" s="2"/>
      <c r="L2" s="2"/>
      <c r="M2" s="2"/>
      <c r="N2" s="2"/>
      <c r="O2" s="3">
        <f t="shared" si="2"/>
        <v>0</v>
      </c>
      <c r="P2" s="2"/>
      <c r="Q2" s="2"/>
      <c r="R2" s="2"/>
      <c r="S2" s="2"/>
      <c r="T2" s="2"/>
      <c r="U2" s="2"/>
      <c r="V2" s="2"/>
      <c r="W2" s="2"/>
      <c r="X2" s="3">
        <f t="shared" si="3"/>
        <v>0</v>
      </c>
    </row>
    <row r="3" spans="1:24" x14ac:dyDescent="0.2">
      <c r="A3" s="1" t="s">
        <v>2</v>
      </c>
      <c r="B3" s="2"/>
      <c r="C3" s="2"/>
      <c r="D3" s="3">
        <f t="shared" si="0"/>
        <v>0</v>
      </c>
      <c r="E3" s="3"/>
      <c r="F3" s="3">
        <f t="shared" si="1"/>
        <v>0</v>
      </c>
      <c r="G3" s="2"/>
      <c r="H3" s="2"/>
      <c r="I3" s="2"/>
      <c r="J3" s="2"/>
      <c r="K3" s="2"/>
      <c r="L3" s="2"/>
      <c r="M3" s="2"/>
      <c r="N3" s="2"/>
      <c r="O3" s="3">
        <f t="shared" si="2"/>
        <v>0</v>
      </c>
      <c r="P3" s="2"/>
      <c r="Q3" s="2"/>
      <c r="R3" s="2"/>
      <c r="S3" s="2"/>
      <c r="T3" s="2"/>
      <c r="U3" s="2"/>
      <c r="V3" s="2"/>
      <c r="W3" s="2"/>
      <c r="X3" s="3">
        <f t="shared" si="3"/>
        <v>0</v>
      </c>
    </row>
    <row r="4" spans="1:24" x14ac:dyDescent="0.2">
      <c r="A4" s="1" t="s">
        <v>3</v>
      </c>
      <c r="B4" s="2"/>
      <c r="C4" s="2"/>
      <c r="D4" s="3">
        <f t="shared" si="0"/>
        <v>0</v>
      </c>
      <c r="E4" s="2"/>
      <c r="F4" s="3">
        <f t="shared" si="1"/>
        <v>0</v>
      </c>
      <c r="G4" s="2"/>
      <c r="H4" s="2"/>
      <c r="I4" s="2"/>
      <c r="J4" s="2"/>
      <c r="K4" s="2"/>
      <c r="L4" s="2"/>
      <c r="M4" s="2"/>
      <c r="N4" s="2"/>
      <c r="O4" s="3">
        <f t="shared" si="2"/>
        <v>0</v>
      </c>
      <c r="P4" s="2"/>
      <c r="Q4" s="2"/>
      <c r="R4" s="2"/>
      <c r="S4" s="2"/>
      <c r="T4" s="2"/>
      <c r="U4" s="2"/>
      <c r="V4" s="2"/>
      <c r="W4" s="2"/>
      <c r="X4" s="3">
        <f t="shared" si="3"/>
        <v>0</v>
      </c>
    </row>
    <row r="5" spans="1:24" x14ac:dyDescent="0.2">
      <c r="A5" s="1" t="s">
        <v>4</v>
      </c>
      <c r="B5" s="2"/>
      <c r="C5" s="2"/>
      <c r="D5" s="3">
        <f t="shared" si="0"/>
        <v>0</v>
      </c>
      <c r="E5" s="3"/>
      <c r="F5" s="3">
        <f t="shared" si="1"/>
        <v>0</v>
      </c>
      <c r="G5" s="2"/>
      <c r="H5" s="2"/>
      <c r="I5" s="2"/>
      <c r="J5" s="2"/>
      <c r="K5" s="2"/>
      <c r="L5" s="2"/>
      <c r="M5" s="2"/>
      <c r="N5" s="2"/>
      <c r="O5" s="3">
        <f t="shared" si="2"/>
        <v>0</v>
      </c>
      <c r="P5" s="2"/>
      <c r="Q5" s="2"/>
      <c r="R5" s="2"/>
      <c r="S5" s="2"/>
      <c r="T5" s="2"/>
      <c r="U5" s="2"/>
      <c r="V5" s="2"/>
      <c r="W5" s="2"/>
      <c r="X5" s="3">
        <f t="shared" si="3"/>
        <v>0</v>
      </c>
    </row>
    <row r="6" spans="1:24" x14ac:dyDescent="0.2">
      <c r="A6" s="1" t="s">
        <v>5</v>
      </c>
      <c r="B6" s="2"/>
      <c r="C6" s="3"/>
      <c r="D6" s="3">
        <f t="shared" si="0"/>
        <v>0</v>
      </c>
      <c r="E6" s="2"/>
      <c r="F6" s="3">
        <f t="shared" si="1"/>
        <v>0</v>
      </c>
      <c r="G6" s="2"/>
      <c r="H6" s="2"/>
      <c r="I6" s="2"/>
      <c r="J6" s="2"/>
      <c r="K6" s="2"/>
      <c r="L6" s="2"/>
      <c r="M6" s="2"/>
      <c r="N6" s="2"/>
      <c r="O6" s="3">
        <f t="shared" si="2"/>
        <v>0</v>
      </c>
      <c r="P6" s="2"/>
      <c r="Q6" s="2"/>
      <c r="R6" s="2"/>
      <c r="S6" s="2"/>
      <c r="T6" s="2"/>
      <c r="U6" s="2"/>
      <c r="V6" s="2"/>
      <c r="W6" s="2"/>
      <c r="X6" s="3">
        <f t="shared" si="3"/>
        <v>0</v>
      </c>
    </row>
    <row r="7" spans="1:24" x14ac:dyDescent="0.2">
      <c r="A7" s="1"/>
      <c r="B7" s="2"/>
      <c r="C7" s="2"/>
      <c r="D7" s="3">
        <f t="shared" si="0"/>
        <v>0</v>
      </c>
      <c r="E7" s="2"/>
      <c r="F7" s="3">
        <f t="shared" si="1"/>
        <v>0</v>
      </c>
      <c r="G7" s="2"/>
      <c r="H7" s="2"/>
      <c r="I7" s="2"/>
      <c r="J7" s="2"/>
      <c r="K7" s="2"/>
      <c r="L7" s="2"/>
      <c r="M7" s="2"/>
      <c r="N7" s="2"/>
      <c r="O7" s="3">
        <f t="shared" si="2"/>
        <v>0</v>
      </c>
      <c r="P7" s="2"/>
      <c r="Q7" s="2"/>
      <c r="R7" s="2"/>
      <c r="S7" s="2"/>
      <c r="T7" s="2"/>
      <c r="U7" s="2"/>
      <c r="V7" s="2"/>
      <c r="W7" s="2"/>
      <c r="X7" s="3">
        <f t="shared" si="3"/>
        <v>0</v>
      </c>
    </row>
    <row r="8" spans="1:24" x14ac:dyDescent="0.2">
      <c r="A8" s="1" t="s">
        <v>6</v>
      </c>
      <c r="B8" s="3">
        <f t="shared" ref="B8:M8" si="4">SUM(B1:B7)</f>
        <v>0</v>
      </c>
      <c r="C8" s="3">
        <f t="shared" si="4"/>
        <v>0</v>
      </c>
      <c r="D8" s="3">
        <f t="shared" si="4"/>
        <v>0</v>
      </c>
      <c r="E8" s="4">
        <f t="shared" si="4"/>
        <v>0</v>
      </c>
      <c r="F8" s="3">
        <f t="shared" si="1"/>
        <v>0</v>
      </c>
      <c r="G8" s="2">
        <f t="shared" si="4"/>
        <v>0</v>
      </c>
      <c r="H8" s="2">
        <f t="shared" si="4"/>
        <v>0</v>
      </c>
      <c r="I8" s="2">
        <f t="shared" si="4"/>
        <v>0</v>
      </c>
      <c r="J8" s="2">
        <f t="shared" si="4"/>
        <v>0</v>
      </c>
      <c r="K8" s="2">
        <f t="shared" si="4"/>
        <v>0</v>
      </c>
      <c r="L8" s="2">
        <f t="shared" si="4"/>
        <v>0</v>
      </c>
      <c r="M8" s="2">
        <f t="shared" si="4"/>
        <v>0</v>
      </c>
      <c r="N8" s="2">
        <f>SUM(N1:N7)</f>
        <v>0</v>
      </c>
      <c r="O8" s="3">
        <f t="shared" si="2"/>
        <v>0</v>
      </c>
      <c r="P8" s="2">
        <f t="shared" ref="P8:U8" si="5">SUM(P1:P7)</f>
        <v>0</v>
      </c>
      <c r="Q8" s="2">
        <f t="shared" si="5"/>
        <v>0</v>
      </c>
      <c r="R8" s="2">
        <f t="shared" si="5"/>
        <v>0</v>
      </c>
      <c r="S8" s="2">
        <f t="shared" si="5"/>
        <v>0</v>
      </c>
      <c r="T8" s="2">
        <f t="shared" si="5"/>
        <v>0</v>
      </c>
      <c r="U8" s="2">
        <f t="shared" si="5"/>
        <v>0</v>
      </c>
      <c r="V8" s="3">
        <f>SUM(V1:V7)</f>
        <v>0</v>
      </c>
      <c r="W8" s="2"/>
      <c r="X8" s="3">
        <f t="shared" si="3"/>
        <v>0</v>
      </c>
    </row>
    <row r="9" spans="1:24" x14ac:dyDescent="0.2">
      <c r="A9" s="1" t="s">
        <v>7</v>
      </c>
      <c r="B9" s="2"/>
      <c r="C9" s="2"/>
      <c r="D9" s="2">
        <f t="shared" ref="D9:D22" si="6">SUM(B9:C9)</f>
        <v>0</v>
      </c>
      <c r="E9" s="2"/>
      <c r="F9" s="3">
        <f t="shared" si="1"/>
        <v>0</v>
      </c>
      <c r="G9" s="2"/>
      <c r="H9" s="2"/>
      <c r="I9" s="2"/>
      <c r="J9" s="2"/>
      <c r="K9" s="2"/>
      <c r="L9" s="2"/>
      <c r="M9" s="2"/>
      <c r="N9" s="2"/>
      <c r="O9" s="3">
        <f t="shared" si="2"/>
        <v>0</v>
      </c>
      <c r="P9" s="2"/>
      <c r="Q9" s="2"/>
      <c r="R9" s="2"/>
      <c r="S9" s="2"/>
      <c r="T9" s="2"/>
      <c r="U9" s="2"/>
      <c r="V9" s="2"/>
      <c r="W9" s="2"/>
      <c r="X9" s="3">
        <f t="shared" si="3"/>
        <v>0</v>
      </c>
    </row>
    <row r="10" spans="1:24" x14ac:dyDescent="0.2">
      <c r="A10" s="1" t="s">
        <v>8</v>
      </c>
      <c r="B10" s="2"/>
      <c r="C10" s="2"/>
      <c r="D10" s="2">
        <f t="shared" si="6"/>
        <v>0</v>
      </c>
      <c r="E10" s="2"/>
      <c r="F10" s="3">
        <f t="shared" si="1"/>
        <v>0</v>
      </c>
      <c r="G10" s="2"/>
      <c r="H10" s="2"/>
      <c r="I10" s="2"/>
      <c r="J10" s="2"/>
      <c r="K10" s="2"/>
      <c r="L10" s="2"/>
      <c r="M10" s="2"/>
      <c r="N10" s="2"/>
      <c r="O10" s="3">
        <f t="shared" si="2"/>
        <v>0</v>
      </c>
      <c r="P10" s="2"/>
      <c r="Q10" s="2"/>
      <c r="R10" s="2"/>
      <c r="S10" s="2"/>
      <c r="T10" s="2"/>
      <c r="U10" s="2"/>
      <c r="V10" s="2"/>
      <c r="W10" s="2"/>
      <c r="X10" s="3">
        <f t="shared" si="3"/>
        <v>0</v>
      </c>
    </row>
    <row r="11" spans="1:24" x14ac:dyDescent="0.2">
      <c r="A11" s="1" t="s">
        <v>9</v>
      </c>
      <c r="B11" s="2"/>
      <c r="C11" s="2"/>
      <c r="D11" s="2">
        <f t="shared" si="6"/>
        <v>0</v>
      </c>
      <c r="E11" s="2"/>
      <c r="F11" s="3">
        <f t="shared" si="1"/>
        <v>0</v>
      </c>
      <c r="G11" s="2"/>
      <c r="H11" s="2"/>
      <c r="I11" s="2"/>
      <c r="J11" s="2"/>
      <c r="K11" s="2"/>
      <c r="L11" s="2"/>
      <c r="M11" s="2"/>
      <c r="N11" s="2"/>
      <c r="O11" s="3">
        <f t="shared" si="2"/>
        <v>0</v>
      </c>
      <c r="P11" s="2"/>
      <c r="Q11" s="2"/>
      <c r="R11" s="2"/>
      <c r="S11" s="2"/>
      <c r="T11" s="2"/>
      <c r="U11" s="2"/>
      <c r="V11" s="2"/>
      <c r="W11" s="2"/>
      <c r="X11" s="3">
        <f t="shared" si="3"/>
        <v>0</v>
      </c>
    </row>
    <row r="12" spans="1:24" x14ac:dyDescent="0.2">
      <c r="A12" s="30" t="s">
        <v>34</v>
      </c>
      <c r="B12" s="2"/>
      <c r="C12" s="2"/>
      <c r="D12" s="2">
        <f t="shared" si="6"/>
        <v>0</v>
      </c>
      <c r="E12" s="2"/>
      <c r="F12" s="3">
        <f t="shared" si="1"/>
        <v>0</v>
      </c>
      <c r="G12" s="2"/>
      <c r="H12" s="2"/>
      <c r="I12" s="2"/>
      <c r="J12" s="2"/>
      <c r="K12" s="2"/>
      <c r="L12" s="2"/>
      <c r="M12" s="2"/>
      <c r="N12" s="2"/>
      <c r="O12" s="3">
        <f t="shared" si="2"/>
        <v>0</v>
      </c>
      <c r="P12" s="2"/>
      <c r="Q12" s="2"/>
      <c r="R12" s="2"/>
      <c r="S12" s="2"/>
      <c r="T12" s="2"/>
      <c r="U12" s="2"/>
      <c r="V12" s="2"/>
      <c r="W12" s="2"/>
      <c r="X12" s="3">
        <f t="shared" si="3"/>
        <v>0</v>
      </c>
    </row>
    <row r="13" spans="1:24" x14ac:dyDescent="0.2">
      <c r="A13" s="30" t="s">
        <v>31</v>
      </c>
      <c r="B13" s="2"/>
      <c r="C13" s="2"/>
      <c r="D13" s="2">
        <f t="shared" si="6"/>
        <v>0</v>
      </c>
      <c r="E13" s="2"/>
      <c r="F13" s="3">
        <f t="shared" si="1"/>
        <v>0</v>
      </c>
      <c r="G13" s="2"/>
      <c r="H13" s="2"/>
      <c r="I13" s="2"/>
      <c r="J13" s="2"/>
      <c r="K13" s="2"/>
      <c r="L13" s="2"/>
      <c r="M13" s="2"/>
      <c r="N13" s="2"/>
      <c r="O13" s="3">
        <f t="shared" si="2"/>
        <v>0</v>
      </c>
      <c r="P13" s="2"/>
      <c r="Q13" s="2"/>
      <c r="R13" s="2"/>
      <c r="S13" s="2"/>
      <c r="T13" s="2"/>
      <c r="U13" s="2"/>
      <c r="V13" s="2"/>
      <c r="W13" s="2"/>
      <c r="X13" s="3">
        <f t="shared" si="3"/>
        <v>0</v>
      </c>
    </row>
    <row r="14" spans="1:24" x14ac:dyDescent="0.2">
      <c r="A14" s="30" t="s">
        <v>10</v>
      </c>
      <c r="B14" s="2"/>
      <c r="C14" s="3"/>
      <c r="D14" s="2">
        <f t="shared" si="6"/>
        <v>0</v>
      </c>
      <c r="E14" s="2"/>
      <c r="F14" s="3">
        <f t="shared" si="1"/>
        <v>0</v>
      </c>
      <c r="G14" s="2"/>
      <c r="H14" s="2"/>
      <c r="I14" s="2"/>
      <c r="J14" s="2"/>
      <c r="K14" s="2"/>
      <c r="L14" s="2"/>
      <c r="M14" s="2"/>
      <c r="N14" s="2"/>
      <c r="O14" s="3">
        <f t="shared" si="2"/>
        <v>0</v>
      </c>
      <c r="P14" s="2"/>
      <c r="Q14" s="2"/>
      <c r="R14" s="2"/>
      <c r="S14" s="2"/>
      <c r="T14" s="2"/>
      <c r="U14" s="2"/>
      <c r="V14" s="2"/>
      <c r="W14" s="2"/>
      <c r="X14" s="3">
        <f t="shared" si="3"/>
        <v>0</v>
      </c>
    </row>
    <row r="15" spans="1:24" x14ac:dyDescent="0.2">
      <c r="A15" s="30" t="s">
        <v>11</v>
      </c>
      <c r="B15" s="2"/>
      <c r="C15" s="2"/>
      <c r="D15" s="2">
        <f t="shared" si="6"/>
        <v>0</v>
      </c>
      <c r="E15" s="2"/>
      <c r="F15" s="3">
        <f t="shared" si="1"/>
        <v>0</v>
      </c>
      <c r="G15" s="2"/>
      <c r="H15" s="2"/>
      <c r="I15" s="2"/>
      <c r="J15" s="2"/>
      <c r="K15" s="2"/>
      <c r="L15" s="2"/>
      <c r="M15" s="2"/>
      <c r="N15" s="2"/>
      <c r="O15" s="3">
        <f t="shared" si="2"/>
        <v>0</v>
      </c>
      <c r="P15" s="2"/>
      <c r="Q15" s="2"/>
      <c r="R15" s="2"/>
      <c r="S15" s="2"/>
      <c r="T15" s="2"/>
      <c r="U15" s="2"/>
      <c r="V15" s="2"/>
      <c r="W15" s="2"/>
      <c r="X15" s="3">
        <f t="shared" si="3"/>
        <v>0</v>
      </c>
    </row>
    <row r="16" spans="1:24" x14ac:dyDescent="0.2">
      <c r="A16" s="30" t="s">
        <v>12</v>
      </c>
      <c r="B16" s="2"/>
      <c r="C16" s="2"/>
      <c r="D16" s="2">
        <f t="shared" si="6"/>
        <v>0</v>
      </c>
      <c r="E16" s="2"/>
      <c r="F16" s="3">
        <f t="shared" si="1"/>
        <v>0</v>
      </c>
      <c r="G16" s="2"/>
      <c r="H16" s="2"/>
      <c r="I16" s="2"/>
      <c r="J16" s="2"/>
      <c r="K16" s="2"/>
      <c r="L16" s="2"/>
      <c r="M16" s="2"/>
      <c r="N16" s="2"/>
      <c r="O16" s="3">
        <f t="shared" si="2"/>
        <v>0</v>
      </c>
      <c r="P16" s="2"/>
      <c r="Q16" s="2"/>
      <c r="R16" s="2"/>
      <c r="S16" s="2"/>
      <c r="T16" s="2"/>
      <c r="U16" s="2"/>
      <c r="V16" s="2"/>
      <c r="W16" s="2"/>
      <c r="X16" s="3">
        <f t="shared" si="3"/>
        <v>0</v>
      </c>
    </row>
    <row r="17" spans="1:24" x14ac:dyDescent="0.2">
      <c r="A17" s="30" t="s">
        <v>13</v>
      </c>
      <c r="B17" s="2"/>
      <c r="C17" s="2"/>
      <c r="D17" s="2">
        <f t="shared" si="6"/>
        <v>0</v>
      </c>
      <c r="E17" s="2"/>
      <c r="F17" s="3">
        <f t="shared" si="1"/>
        <v>0</v>
      </c>
      <c r="G17" s="2"/>
      <c r="H17" s="2"/>
      <c r="I17" s="2"/>
      <c r="J17" s="2"/>
      <c r="K17" s="2"/>
      <c r="L17" s="2"/>
      <c r="M17" s="2"/>
      <c r="N17" s="2"/>
      <c r="O17" s="3">
        <f t="shared" si="2"/>
        <v>0</v>
      </c>
      <c r="P17" s="2"/>
      <c r="Q17" s="2"/>
      <c r="R17" s="2"/>
      <c r="S17" s="2"/>
      <c r="T17" s="2"/>
      <c r="U17" s="2"/>
      <c r="V17" s="2"/>
      <c r="W17" s="2"/>
      <c r="X17" s="3">
        <f t="shared" si="3"/>
        <v>0</v>
      </c>
    </row>
    <row r="18" spans="1:24" x14ac:dyDescent="0.2">
      <c r="A18" s="30" t="s">
        <v>24</v>
      </c>
      <c r="B18" s="2"/>
      <c r="C18" s="2"/>
      <c r="D18" s="2">
        <f t="shared" si="6"/>
        <v>0</v>
      </c>
      <c r="E18" s="2"/>
      <c r="F18" s="3">
        <f t="shared" si="1"/>
        <v>0</v>
      </c>
      <c r="G18" s="2"/>
      <c r="H18" s="2"/>
      <c r="I18" s="2"/>
      <c r="J18" s="2"/>
      <c r="K18" s="2"/>
      <c r="L18" s="2"/>
      <c r="M18" s="2"/>
      <c r="N18" s="2"/>
      <c r="O18" s="3">
        <f t="shared" si="2"/>
        <v>0</v>
      </c>
      <c r="P18" s="2"/>
      <c r="Q18" s="2"/>
      <c r="R18" s="2"/>
      <c r="S18" s="2"/>
      <c r="T18" s="2"/>
      <c r="U18" s="2"/>
      <c r="V18" s="2"/>
      <c r="W18" s="2"/>
      <c r="X18" s="3">
        <f t="shared" si="3"/>
        <v>0</v>
      </c>
    </row>
    <row r="19" spans="1:24" x14ac:dyDescent="0.2">
      <c r="A19" s="30" t="s">
        <v>14</v>
      </c>
      <c r="B19" s="2"/>
      <c r="C19" s="2"/>
      <c r="D19" s="2">
        <f t="shared" si="6"/>
        <v>0</v>
      </c>
      <c r="E19" s="2"/>
      <c r="F19" s="3">
        <f t="shared" si="1"/>
        <v>0</v>
      </c>
      <c r="G19" s="2"/>
      <c r="H19" s="2"/>
      <c r="I19" s="2"/>
      <c r="J19" s="2"/>
      <c r="K19" s="2"/>
      <c r="L19" s="2"/>
      <c r="M19" s="2"/>
      <c r="N19" s="2"/>
      <c r="O19" s="3">
        <f t="shared" si="2"/>
        <v>0</v>
      </c>
      <c r="P19" s="2"/>
      <c r="Q19" s="2"/>
      <c r="R19" s="2"/>
      <c r="S19" s="2"/>
      <c r="T19" s="2"/>
      <c r="U19" s="2"/>
      <c r="V19" s="2"/>
      <c r="W19" s="2"/>
      <c r="X19" s="3">
        <f t="shared" si="3"/>
        <v>0</v>
      </c>
    </row>
    <row r="20" spans="1:24" x14ac:dyDescent="0.2">
      <c r="A20" s="30" t="s">
        <v>15</v>
      </c>
      <c r="B20" s="2"/>
      <c r="C20" s="2"/>
      <c r="D20" s="2">
        <f t="shared" si="6"/>
        <v>0</v>
      </c>
      <c r="E20" s="2"/>
      <c r="F20" s="3">
        <f t="shared" si="1"/>
        <v>0</v>
      </c>
      <c r="G20" s="2"/>
      <c r="H20" s="2"/>
      <c r="I20" s="2"/>
      <c r="J20" s="2"/>
      <c r="K20" s="2"/>
      <c r="L20" s="2"/>
      <c r="M20" s="2"/>
      <c r="N20" s="2"/>
      <c r="O20" s="3">
        <f t="shared" si="2"/>
        <v>0</v>
      </c>
      <c r="P20" s="2"/>
      <c r="Q20" s="2"/>
      <c r="R20" s="2"/>
      <c r="S20" s="2"/>
      <c r="T20" s="2"/>
      <c r="U20" s="2"/>
      <c r="V20" s="2"/>
      <c r="W20" s="2"/>
      <c r="X20" s="3">
        <f t="shared" si="3"/>
        <v>0</v>
      </c>
    </row>
    <row r="21" spans="1:24" x14ac:dyDescent="0.2">
      <c r="A21" s="34" t="s">
        <v>61</v>
      </c>
      <c r="B21" s="2"/>
      <c r="C21" s="2"/>
      <c r="D21" s="2">
        <f t="shared" si="6"/>
        <v>0</v>
      </c>
      <c r="E21" s="2"/>
      <c r="F21" s="3">
        <f t="shared" si="1"/>
        <v>0</v>
      </c>
      <c r="G21" s="2"/>
      <c r="H21" s="2"/>
      <c r="I21" s="2"/>
      <c r="J21" s="2"/>
      <c r="K21" s="2"/>
      <c r="L21" s="2"/>
      <c r="M21" s="2"/>
      <c r="N21" s="2"/>
      <c r="O21" s="3">
        <f t="shared" si="2"/>
        <v>0</v>
      </c>
      <c r="P21" s="2"/>
      <c r="Q21" s="2"/>
      <c r="R21" s="2"/>
      <c r="S21" s="2"/>
      <c r="T21" s="2"/>
      <c r="U21" s="2"/>
      <c r="V21" s="2"/>
      <c r="W21" s="2"/>
      <c r="X21" s="3">
        <f t="shared" si="3"/>
        <v>0</v>
      </c>
    </row>
    <row r="22" spans="1:24" x14ac:dyDescent="0.2">
      <c r="A22" s="30" t="s">
        <v>16</v>
      </c>
      <c r="B22" s="2"/>
      <c r="C22" s="2"/>
      <c r="D22" s="2">
        <f t="shared" si="6"/>
        <v>0</v>
      </c>
      <c r="E22" s="2"/>
      <c r="F22" s="3">
        <f t="shared" si="1"/>
        <v>0</v>
      </c>
      <c r="G22" s="2"/>
      <c r="H22" s="2"/>
      <c r="I22" s="2"/>
      <c r="J22" s="2"/>
      <c r="K22" s="2"/>
      <c r="L22" s="2"/>
      <c r="M22" s="2"/>
      <c r="N22" s="2"/>
      <c r="O22" s="3">
        <f t="shared" si="2"/>
        <v>0</v>
      </c>
      <c r="P22" s="2"/>
      <c r="Q22" s="2"/>
      <c r="R22" s="2"/>
      <c r="S22" s="2"/>
      <c r="T22" s="2"/>
      <c r="U22" s="2"/>
      <c r="V22" s="2"/>
      <c r="W22" s="2"/>
      <c r="X22" s="3">
        <f t="shared" si="3"/>
        <v>0</v>
      </c>
    </row>
    <row r="23" spans="1:24" x14ac:dyDescent="0.2">
      <c r="A23" s="30" t="s">
        <v>17</v>
      </c>
      <c r="B23" s="2"/>
      <c r="C23" s="2"/>
      <c r="D23" s="2">
        <f t="shared" ref="D23:D35" si="7">SUM(B23:C23)</f>
        <v>0</v>
      </c>
      <c r="E23" s="2"/>
      <c r="F23" s="3">
        <f t="shared" si="1"/>
        <v>0</v>
      </c>
      <c r="G23" s="2"/>
      <c r="H23" s="2"/>
      <c r="I23" s="2"/>
      <c r="J23" s="2"/>
      <c r="K23" s="2"/>
      <c r="L23" s="2"/>
      <c r="M23" s="2"/>
      <c r="N23" s="2"/>
      <c r="O23" s="3">
        <f t="shared" si="2"/>
        <v>0</v>
      </c>
      <c r="P23" s="2"/>
      <c r="Q23" s="2"/>
      <c r="R23" s="2"/>
      <c r="S23" s="3"/>
      <c r="T23" s="2"/>
      <c r="U23" s="2"/>
      <c r="V23" s="2"/>
      <c r="W23" s="2"/>
      <c r="X23" s="3">
        <f t="shared" si="3"/>
        <v>0</v>
      </c>
    </row>
    <row r="24" spans="1:24" x14ac:dyDescent="0.2">
      <c r="A24" s="30" t="s">
        <v>18</v>
      </c>
      <c r="B24" s="2"/>
      <c r="C24" s="2"/>
      <c r="D24" s="2">
        <f t="shared" si="7"/>
        <v>0</v>
      </c>
      <c r="E24" s="2"/>
      <c r="F24" s="3">
        <f t="shared" si="1"/>
        <v>0</v>
      </c>
      <c r="G24" s="2"/>
      <c r="H24" s="2"/>
      <c r="I24" s="2"/>
      <c r="J24" s="2"/>
      <c r="K24" s="2"/>
      <c r="L24" s="2"/>
      <c r="M24" s="2"/>
      <c r="N24" s="2"/>
      <c r="O24" s="3">
        <f t="shared" si="2"/>
        <v>0</v>
      </c>
      <c r="P24" s="2"/>
      <c r="Q24" s="2"/>
      <c r="R24" s="2"/>
      <c r="S24" s="2"/>
      <c r="T24" s="2"/>
      <c r="U24" s="2"/>
      <c r="V24" s="2"/>
      <c r="W24" s="2"/>
      <c r="X24" s="3">
        <f t="shared" si="3"/>
        <v>0</v>
      </c>
    </row>
    <row r="25" spans="1:24" x14ac:dyDescent="0.2">
      <c r="A25" s="30" t="s">
        <v>27</v>
      </c>
      <c r="B25" s="2"/>
      <c r="C25" s="2"/>
      <c r="D25" s="2">
        <f t="shared" si="7"/>
        <v>0</v>
      </c>
      <c r="E25" s="2"/>
      <c r="F25" s="3">
        <f t="shared" si="1"/>
        <v>0</v>
      </c>
      <c r="G25" s="2"/>
      <c r="H25" s="2"/>
      <c r="I25" s="2"/>
      <c r="J25" s="2"/>
      <c r="K25" s="2"/>
      <c r="L25" s="2"/>
      <c r="M25" s="2"/>
      <c r="N25" s="2"/>
      <c r="O25" s="3">
        <f t="shared" si="2"/>
        <v>0</v>
      </c>
      <c r="P25" s="2"/>
      <c r="Q25" s="2"/>
      <c r="R25" s="2"/>
      <c r="S25" s="2"/>
      <c r="T25" s="2"/>
      <c r="U25" s="2"/>
      <c r="V25" s="2"/>
      <c r="W25" s="2"/>
      <c r="X25" s="3">
        <f t="shared" si="3"/>
        <v>0</v>
      </c>
    </row>
    <row r="26" spans="1:24" x14ac:dyDescent="0.2">
      <c r="A26" s="30" t="s">
        <v>33</v>
      </c>
      <c r="B26" s="2"/>
      <c r="C26" s="2"/>
      <c r="D26" s="2">
        <f t="shared" si="7"/>
        <v>0</v>
      </c>
      <c r="E26" s="2"/>
      <c r="F26" s="3">
        <f t="shared" si="1"/>
        <v>0</v>
      </c>
      <c r="G26" s="2"/>
      <c r="H26" s="2"/>
      <c r="I26" s="2"/>
      <c r="J26" s="2"/>
      <c r="K26" s="2"/>
      <c r="L26" s="2"/>
      <c r="M26" s="2"/>
      <c r="N26" s="2"/>
      <c r="O26" s="3">
        <f t="shared" si="2"/>
        <v>0</v>
      </c>
      <c r="P26" s="2"/>
      <c r="Q26" s="2"/>
      <c r="R26" s="2"/>
      <c r="S26" s="2"/>
      <c r="T26" s="2"/>
      <c r="U26" s="2"/>
      <c r="V26" s="2"/>
      <c r="W26" s="2"/>
      <c r="X26" s="3">
        <f t="shared" si="3"/>
        <v>0</v>
      </c>
    </row>
    <row r="27" spans="1:24" x14ac:dyDescent="0.2">
      <c r="A27" s="30" t="s">
        <v>19</v>
      </c>
      <c r="B27" s="2"/>
      <c r="C27" s="2"/>
      <c r="D27" s="2">
        <f t="shared" si="7"/>
        <v>0</v>
      </c>
      <c r="E27" s="2"/>
      <c r="F27" s="3">
        <f t="shared" si="1"/>
        <v>0</v>
      </c>
      <c r="G27" s="2"/>
      <c r="H27" s="2"/>
      <c r="I27" s="2"/>
      <c r="J27" s="2"/>
      <c r="K27" s="2"/>
      <c r="L27" s="2"/>
      <c r="M27" s="2"/>
      <c r="N27" s="2"/>
      <c r="O27" s="3">
        <f t="shared" si="2"/>
        <v>0</v>
      </c>
      <c r="P27" s="2"/>
      <c r="Q27" s="2"/>
      <c r="R27" s="2"/>
      <c r="S27" s="2"/>
      <c r="T27" s="2"/>
      <c r="U27" s="2"/>
      <c r="V27" s="2"/>
      <c r="W27" s="2"/>
      <c r="X27" s="3">
        <f t="shared" si="3"/>
        <v>0</v>
      </c>
    </row>
    <row r="28" spans="1:24" x14ac:dyDescent="0.2">
      <c r="A28" s="30" t="s">
        <v>20</v>
      </c>
      <c r="B28" s="2"/>
      <c r="C28" s="2"/>
      <c r="D28" s="2">
        <f t="shared" si="7"/>
        <v>0</v>
      </c>
      <c r="E28" s="2"/>
      <c r="F28" s="3">
        <f t="shared" si="1"/>
        <v>0</v>
      </c>
      <c r="G28" s="2"/>
      <c r="H28" s="2"/>
      <c r="I28" s="2"/>
      <c r="J28" s="2"/>
      <c r="K28" s="2"/>
      <c r="L28" s="2"/>
      <c r="M28" s="2"/>
      <c r="N28" s="2"/>
      <c r="O28" s="3">
        <f t="shared" si="2"/>
        <v>0</v>
      </c>
      <c r="P28" s="2"/>
      <c r="Q28" s="2"/>
      <c r="R28" s="2"/>
      <c r="S28" s="2"/>
      <c r="T28" s="2"/>
      <c r="U28" s="2"/>
      <c r="V28" s="2"/>
      <c r="W28" s="2"/>
      <c r="X28" s="3">
        <f t="shared" si="3"/>
        <v>0</v>
      </c>
    </row>
    <row r="29" spans="1:24" x14ac:dyDescent="0.2">
      <c r="A29" s="30" t="s">
        <v>21</v>
      </c>
      <c r="B29" s="2"/>
      <c r="C29" s="2"/>
      <c r="D29" s="2">
        <f t="shared" si="7"/>
        <v>0</v>
      </c>
      <c r="E29" s="2"/>
      <c r="F29" s="3">
        <f t="shared" si="1"/>
        <v>0</v>
      </c>
      <c r="G29" s="2"/>
      <c r="H29" s="2"/>
      <c r="I29" s="2"/>
      <c r="J29" s="2"/>
      <c r="K29" s="2"/>
      <c r="L29" s="2"/>
      <c r="M29" s="2"/>
      <c r="N29" s="2"/>
      <c r="O29" s="3">
        <f t="shared" si="2"/>
        <v>0</v>
      </c>
      <c r="P29" s="2"/>
      <c r="Q29" s="2"/>
      <c r="R29" s="2"/>
      <c r="S29" s="2"/>
      <c r="T29" s="2"/>
      <c r="U29" s="2"/>
      <c r="V29" s="2"/>
      <c r="W29" s="2"/>
      <c r="X29" s="3">
        <f t="shared" si="3"/>
        <v>0</v>
      </c>
    </row>
    <row r="30" spans="1:24" x14ac:dyDescent="0.2">
      <c r="A30" s="30" t="s">
        <v>22</v>
      </c>
      <c r="B30" s="2"/>
      <c r="C30" s="2"/>
      <c r="D30" s="2">
        <f t="shared" si="7"/>
        <v>0</v>
      </c>
      <c r="E30" s="2"/>
      <c r="F30" s="3">
        <f t="shared" si="1"/>
        <v>0</v>
      </c>
      <c r="G30" s="2"/>
      <c r="H30" s="2"/>
      <c r="I30" s="2"/>
      <c r="J30" s="2"/>
      <c r="K30" s="2"/>
      <c r="L30" s="2"/>
      <c r="M30" s="2"/>
      <c r="N30" s="2"/>
      <c r="O30" s="3">
        <f t="shared" si="2"/>
        <v>0</v>
      </c>
      <c r="P30" s="2"/>
      <c r="Q30" s="2"/>
      <c r="R30" s="2"/>
      <c r="S30" s="2"/>
      <c r="T30" s="2"/>
      <c r="U30" s="2"/>
      <c r="V30" s="2"/>
      <c r="W30" s="2"/>
      <c r="X30" s="3">
        <f t="shared" si="3"/>
        <v>0</v>
      </c>
    </row>
    <row r="31" spans="1:24" x14ac:dyDescent="0.2">
      <c r="A31" s="30" t="s">
        <v>23</v>
      </c>
      <c r="B31" s="2"/>
      <c r="C31" s="2"/>
      <c r="D31" s="2">
        <f t="shared" si="7"/>
        <v>0</v>
      </c>
      <c r="E31" s="2"/>
      <c r="F31" s="3">
        <f t="shared" si="1"/>
        <v>0</v>
      </c>
      <c r="G31" s="2"/>
      <c r="H31" s="2"/>
      <c r="I31" s="2"/>
      <c r="J31" s="2"/>
      <c r="K31" s="2"/>
      <c r="L31" s="2"/>
      <c r="M31" s="2"/>
      <c r="N31" s="2"/>
      <c r="O31" s="3">
        <f t="shared" si="2"/>
        <v>0</v>
      </c>
      <c r="P31" s="2"/>
      <c r="Q31" s="2"/>
      <c r="R31" s="2"/>
      <c r="S31" s="5"/>
      <c r="T31" s="2"/>
      <c r="U31" s="2"/>
      <c r="V31" s="2"/>
      <c r="W31" s="2"/>
      <c r="X31" s="3">
        <f t="shared" si="3"/>
        <v>0</v>
      </c>
    </row>
    <row r="32" spans="1:24" x14ac:dyDescent="0.2">
      <c r="A32" s="1"/>
      <c r="B32" s="2"/>
      <c r="C32" s="2"/>
      <c r="D32" s="2">
        <f t="shared" si="7"/>
        <v>0</v>
      </c>
      <c r="E32" s="2"/>
      <c r="F32" s="3">
        <f t="shared" si="1"/>
        <v>0</v>
      </c>
      <c r="G32" s="2"/>
      <c r="H32" s="2"/>
      <c r="I32" s="2"/>
      <c r="J32" s="2"/>
      <c r="K32" s="2"/>
      <c r="L32" s="2"/>
      <c r="M32" s="2"/>
      <c r="N32" s="2"/>
      <c r="O32" s="3">
        <f t="shared" si="2"/>
        <v>0</v>
      </c>
      <c r="P32" s="2"/>
      <c r="Q32" s="2"/>
      <c r="R32" s="2"/>
      <c r="S32" s="2"/>
      <c r="T32" s="2"/>
      <c r="U32" s="2"/>
      <c r="V32" s="2"/>
      <c r="W32" s="2"/>
      <c r="X32" s="3">
        <f t="shared" si="3"/>
        <v>0</v>
      </c>
    </row>
    <row r="33" spans="1:24" x14ac:dyDescent="0.2">
      <c r="A33" s="1"/>
      <c r="B33" s="2"/>
      <c r="C33" s="2"/>
      <c r="D33" s="2">
        <f t="shared" si="7"/>
        <v>0</v>
      </c>
      <c r="E33" s="2"/>
      <c r="F33" s="3">
        <f t="shared" si="1"/>
        <v>0</v>
      </c>
      <c r="G33" s="2"/>
      <c r="H33" s="2"/>
      <c r="I33" s="2"/>
      <c r="J33" s="2"/>
      <c r="K33" s="2"/>
      <c r="L33" s="2"/>
      <c r="M33" s="2"/>
      <c r="N33" s="2"/>
      <c r="O33" s="3">
        <f t="shared" si="2"/>
        <v>0</v>
      </c>
      <c r="P33" s="2"/>
      <c r="Q33" s="2"/>
      <c r="R33" s="2"/>
      <c r="S33" s="2"/>
      <c r="T33" s="2"/>
      <c r="U33" s="2"/>
      <c r="V33" s="2"/>
      <c r="W33" s="2"/>
      <c r="X33" s="3">
        <f t="shared" si="3"/>
        <v>0</v>
      </c>
    </row>
    <row r="34" spans="1:24" x14ac:dyDescent="0.2">
      <c r="A34" s="1"/>
      <c r="B34" s="2"/>
      <c r="C34" s="2"/>
      <c r="D34" s="2">
        <f t="shared" si="7"/>
        <v>0</v>
      </c>
      <c r="E34" s="2"/>
      <c r="F34" s="3">
        <f t="shared" si="1"/>
        <v>0</v>
      </c>
      <c r="G34" s="2"/>
      <c r="H34" s="2"/>
      <c r="I34" s="2"/>
      <c r="J34" s="2"/>
      <c r="K34" s="2"/>
      <c r="L34" s="2"/>
      <c r="M34" s="2"/>
      <c r="N34" s="2"/>
      <c r="O34" s="3">
        <f t="shared" si="2"/>
        <v>0</v>
      </c>
      <c r="P34" s="2"/>
      <c r="Q34" s="2"/>
      <c r="R34" s="2"/>
      <c r="S34" s="2"/>
      <c r="T34" s="2"/>
      <c r="U34" s="2"/>
      <c r="V34" s="2"/>
      <c r="W34" s="2"/>
      <c r="X34" s="3">
        <f t="shared" si="3"/>
        <v>0</v>
      </c>
    </row>
    <row r="35" spans="1:24" x14ac:dyDescent="0.2">
      <c r="A35" s="6"/>
      <c r="B35" s="2"/>
      <c r="C35" s="2"/>
      <c r="D35" s="2">
        <f t="shared" si="7"/>
        <v>0</v>
      </c>
      <c r="E35" s="2"/>
      <c r="F35" s="3">
        <f t="shared" si="1"/>
        <v>0</v>
      </c>
      <c r="G35" s="2"/>
      <c r="H35" s="2"/>
      <c r="I35" s="2"/>
      <c r="J35" s="2"/>
      <c r="K35" s="2"/>
      <c r="L35" s="2"/>
      <c r="M35" s="2"/>
      <c r="N35" s="2"/>
      <c r="O35" s="3">
        <f t="shared" si="2"/>
        <v>0</v>
      </c>
      <c r="P35" s="2"/>
      <c r="Q35" s="2"/>
      <c r="R35" s="2"/>
      <c r="S35" s="2"/>
      <c r="T35" s="2"/>
      <c r="U35" s="2"/>
      <c r="V35" s="2"/>
      <c r="W35" s="2"/>
      <c r="X35" s="3">
        <f t="shared" si="3"/>
        <v>0</v>
      </c>
    </row>
    <row r="36" spans="1:24" x14ac:dyDescent="0.2">
      <c r="A36" s="1" t="s">
        <v>6</v>
      </c>
      <c r="B36" s="3">
        <f t="shared" ref="B36:G36" si="8">SUM(B9:B35)</f>
        <v>0</v>
      </c>
      <c r="C36" s="3">
        <f t="shared" si="8"/>
        <v>0</v>
      </c>
      <c r="D36" s="3">
        <f t="shared" si="8"/>
        <v>0</v>
      </c>
      <c r="E36" s="3">
        <f>SUM(E9:E35)</f>
        <v>0</v>
      </c>
      <c r="F36" s="3">
        <f t="shared" si="1"/>
        <v>0</v>
      </c>
      <c r="G36" s="2">
        <f t="shared" si="8"/>
        <v>0</v>
      </c>
      <c r="H36" s="2">
        <f>SUM(H9:H35)</f>
        <v>0</v>
      </c>
      <c r="I36" s="2">
        <f>SUM(I9:I35)</f>
        <v>0</v>
      </c>
      <c r="J36" s="2">
        <f>SUM(J9:J35)</f>
        <v>0</v>
      </c>
      <c r="K36" s="2"/>
      <c r="L36" s="2"/>
      <c r="M36" s="2"/>
      <c r="N36" s="2">
        <f>SUM(N9:N35)</f>
        <v>0</v>
      </c>
      <c r="O36" s="2">
        <f>SUM(O9:O35)</f>
        <v>0</v>
      </c>
      <c r="P36" s="2">
        <f t="shared" ref="P36:U36" si="9">SUM(P10:P35)</f>
        <v>0</v>
      </c>
      <c r="Q36" s="2">
        <f t="shared" si="9"/>
        <v>0</v>
      </c>
      <c r="R36" s="2">
        <f>SUM(R9:R35)</f>
        <v>0</v>
      </c>
      <c r="S36" s="2">
        <f>SUM(S9:S35)</f>
        <v>0</v>
      </c>
      <c r="T36" s="2">
        <f t="shared" si="9"/>
        <v>0</v>
      </c>
      <c r="U36" s="2">
        <f t="shared" si="9"/>
        <v>0</v>
      </c>
      <c r="V36" s="3">
        <f>SUM(V9:V35)</f>
        <v>0</v>
      </c>
      <c r="W36" s="2"/>
      <c r="X36" s="3">
        <f t="shared" si="3"/>
        <v>0</v>
      </c>
    </row>
    <row r="37" spans="1:24" x14ac:dyDescent="0.2">
      <c r="A37" s="1" t="s">
        <v>25</v>
      </c>
      <c r="B37" s="3">
        <f>SUM(B36,B8)</f>
        <v>0</v>
      </c>
      <c r="C37" s="3">
        <f>SUM(C36,C8)</f>
        <v>0</v>
      </c>
      <c r="D37" s="3">
        <f>D8+D36</f>
        <v>0</v>
      </c>
      <c r="E37" s="3">
        <f>E8+E36</f>
        <v>0</v>
      </c>
      <c r="F37" s="3">
        <f>G37+H37+I37+N37+O37+U37</f>
        <v>0</v>
      </c>
      <c r="G37" s="2">
        <f>G8+G36</f>
        <v>0</v>
      </c>
      <c r="H37" s="2">
        <f>H8+H36</f>
        <v>0</v>
      </c>
      <c r="I37" s="2">
        <f>I8+I36</f>
        <v>0</v>
      </c>
      <c r="J37" s="2">
        <f>J8+J36</f>
        <v>0</v>
      </c>
      <c r="K37" s="2"/>
      <c r="L37" s="2"/>
      <c r="M37" s="2"/>
      <c r="N37" s="2">
        <f>N8+N36</f>
        <v>0</v>
      </c>
      <c r="O37" s="3">
        <f>P37+Q37+R37+S37+T37</f>
        <v>0</v>
      </c>
      <c r="P37" s="2">
        <f t="shared" ref="P37:U37" si="10">P8+P36</f>
        <v>0</v>
      </c>
      <c r="Q37" s="2">
        <f t="shared" si="10"/>
        <v>0</v>
      </c>
      <c r="R37" s="2">
        <f t="shared" si="10"/>
        <v>0</v>
      </c>
      <c r="S37" s="2">
        <f t="shared" si="10"/>
        <v>0</v>
      </c>
      <c r="T37" s="2">
        <f t="shared" si="10"/>
        <v>0</v>
      </c>
      <c r="U37" s="2">
        <f t="shared" si="10"/>
        <v>0</v>
      </c>
      <c r="V37" s="3">
        <f>SUM(V36,V8)</f>
        <v>0</v>
      </c>
      <c r="W37" s="2"/>
      <c r="X37" s="3">
        <f>D37+E37+F37+U37+V37</f>
        <v>0</v>
      </c>
    </row>
    <row r="38" spans="1:24" x14ac:dyDescent="0.2">
      <c r="A38" s="20" t="s">
        <v>53</v>
      </c>
      <c r="B38" s="8">
        <v>2111</v>
      </c>
      <c r="C38" s="1">
        <v>2111</v>
      </c>
      <c r="D38" s="1">
        <v>2110</v>
      </c>
      <c r="E38" s="1">
        <v>2120</v>
      </c>
      <c r="F38" s="1">
        <v>2200</v>
      </c>
      <c r="G38" s="1">
        <v>2210</v>
      </c>
      <c r="H38" s="1">
        <v>2230</v>
      </c>
      <c r="I38" s="1">
        <v>2240</v>
      </c>
      <c r="J38" s="1">
        <v>2800</v>
      </c>
      <c r="K38" s="1"/>
      <c r="L38" s="1"/>
      <c r="M38" s="1"/>
      <c r="N38" s="1">
        <v>2250</v>
      </c>
      <c r="O38" s="1">
        <v>2270</v>
      </c>
      <c r="P38" s="1">
        <v>2271</v>
      </c>
      <c r="Q38" s="1">
        <v>2272</v>
      </c>
      <c r="R38" s="1">
        <v>2273</v>
      </c>
      <c r="S38" s="1">
        <v>2274</v>
      </c>
      <c r="T38" s="1">
        <v>2275</v>
      </c>
      <c r="U38" s="1">
        <v>2282</v>
      </c>
      <c r="V38" s="1">
        <v>2730</v>
      </c>
      <c r="W38" s="2"/>
      <c r="X38" s="3"/>
    </row>
  </sheetData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opLeftCell="A13" zoomScaleNormal="80" workbookViewId="0">
      <selection activeCell="A21" sqref="A21"/>
    </sheetView>
  </sheetViews>
  <sheetFormatPr defaultRowHeight="12.75" x14ac:dyDescent="0.2"/>
  <cols>
    <col min="1" max="1" width="18.140625" customWidth="1"/>
    <col min="2" max="2" width="11.85546875" customWidth="1"/>
    <col min="3" max="3" width="10.42578125" customWidth="1"/>
    <col min="4" max="4" width="11" customWidth="1"/>
    <col min="5" max="5" width="10.5703125" customWidth="1"/>
    <col min="6" max="6" width="10.7109375" customWidth="1"/>
    <col min="7" max="7" width="9.28515625" customWidth="1"/>
    <col min="8" max="8" width="10.28515625" customWidth="1"/>
    <col min="9" max="9" width="9.7109375" customWidth="1"/>
    <col min="10" max="10" width="6.85546875" customWidth="1"/>
    <col min="11" max="11" width="3.42578125" customWidth="1"/>
    <col min="12" max="12" width="2.85546875" customWidth="1"/>
    <col min="13" max="13" width="2.42578125" customWidth="1"/>
    <col min="14" max="14" width="8.140625" customWidth="1"/>
    <col min="15" max="15" width="9.42578125" customWidth="1"/>
    <col min="16" max="16" width="10.28515625" customWidth="1"/>
    <col min="17" max="17" width="9.85546875" customWidth="1"/>
    <col min="18" max="19" width="9.28515625" customWidth="1"/>
    <col min="20" max="20" width="7.5703125" customWidth="1"/>
    <col min="21" max="21" width="5.7109375" customWidth="1"/>
    <col min="22" max="22" width="10" customWidth="1"/>
    <col min="23" max="23" width="4" customWidth="1"/>
    <col min="24" max="24" width="10.140625" customWidth="1"/>
    <col min="25" max="25" width="11.5703125" bestFit="1" customWidth="1"/>
  </cols>
  <sheetData>
    <row r="1" spans="1:24" x14ac:dyDescent="0.2">
      <c r="A1" s="34" t="s">
        <v>0</v>
      </c>
      <c r="B1" s="2">
        <f>SUM('за 8міс.18 р.'!B1+'вересень 18 р.'!B1)</f>
        <v>0</v>
      </c>
      <c r="C1" s="2">
        <f>SUM('за 8міс.18 р.'!C1+'вересень 18 р.'!C1)</f>
        <v>0</v>
      </c>
      <c r="D1" s="2">
        <f>SUM('за 8міс.18 р.'!D1+'вересень 18 р.'!D1)</f>
        <v>0</v>
      </c>
      <c r="E1" s="2">
        <f>SUM('за 8міс.18 р.'!E1+'вересень 18 р.'!E1)</f>
        <v>0</v>
      </c>
      <c r="F1" s="2">
        <f>SUM('за 8міс.18 р.'!F1+'вересень 18 р.'!F1)</f>
        <v>-152419.98000000001</v>
      </c>
      <c r="G1" s="2">
        <f>SUM('за 8міс.18 р.'!G1+'вересень 18 р.'!G1)</f>
        <v>-158338</v>
      </c>
      <c r="H1" s="2">
        <f>SUM('за 8міс.18 р.'!H1+'вересень 18 р.'!H1)</f>
        <v>5918.02</v>
      </c>
      <c r="I1" s="2">
        <f>SUM('за 8міс.18 р.'!I1+'вересень 18 р.'!I1)</f>
        <v>0</v>
      </c>
      <c r="J1" s="2">
        <f>SUM('за 8міс.18 р.'!J1+'вересень 18 р.'!J1)</f>
        <v>0</v>
      </c>
      <c r="K1" s="2">
        <f>SUM('за 8міс.18 р.'!K1+'вересень 18 р.'!K1)</f>
        <v>0</v>
      </c>
      <c r="L1" s="2">
        <f>SUM('за 8міс.18 р.'!L1+'вересень 18 р.'!L1)</f>
        <v>0</v>
      </c>
      <c r="M1" s="2">
        <f>SUM('за 8міс.18 р.'!M1+'вересень 18 р.'!M1)</f>
        <v>0</v>
      </c>
      <c r="N1" s="2">
        <f>SUM('за 8міс.18 р.'!N1+'вересень 18 р.'!N1)</f>
        <v>0</v>
      </c>
      <c r="O1" s="2">
        <f>SUM('за 8міс.18 р.'!O1+'вересень 18 р.'!O1)</f>
        <v>0</v>
      </c>
      <c r="P1" s="2">
        <f>SUM('за 8міс.18 р.'!P1+'вересень 18 р.'!P1)</f>
        <v>0</v>
      </c>
      <c r="Q1" s="2">
        <f>SUM('за 8міс.18 р.'!Q1+'вересень 18 р.'!Q1)</f>
        <v>0</v>
      </c>
      <c r="R1" s="2">
        <f>SUM('за 8міс.18 р.'!R1+'вересень 18 р.'!R1)</f>
        <v>0</v>
      </c>
      <c r="S1" s="2">
        <f>SUM('за 8міс.18 р.'!S1+'вересень 18 р.'!S1)</f>
        <v>0</v>
      </c>
      <c r="T1" s="2">
        <f>SUM('за 8міс.18 р.'!T1+'вересень 18 р.'!T1)</f>
        <v>0</v>
      </c>
      <c r="U1" s="2">
        <f>SUM('за 8міс.18 р.'!U1+'вересень 18 р.'!U1)</f>
        <v>0</v>
      </c>
      <c r="V1" s="2">
        <f>SUM('за 8міс.18 р.'!V1+'вересень 18 р.'!V1)</f>
        <v>0</v>
      </c>
      <c r="W1" s="2">
        <f>SUM('за 8міс.18 р.'!W1+'вересень 18 р.'!W1)</f>
        <v>0</v>
      </c>
      <c r="X1" s="2">
        <f>SUM('за 8міс.18 р.'!X1+'вересень 18 р.'!X1)</f>
        <v>-152419.98000000001</v>
      </c>
    </row>
    <row r="2" spans="1:24" x14ac:dyDescent="0.2">
      <c r="A2" s="34" t="s">
        <v>1</v>
      </c>
      <c r="B2" s="2">
        <f>SUM('за 8міс.18 р.'!B2+'вересень 18 р.'!B2)</f>
        <v>0</v>
      </c>
      <c r="C2" s="2">
        <f>SUM('за 8міс.18 р.'!C2+'вересень 18 р.'!C2)</f>
        <v>0</v>
      </c>
      <c r="D2" s="2">
        <f>SUM('за 8міс.18 р.'!D2+'вересень 18 р.'!D2)</f>
        <v>0</v>
      </c>
      <c r="E2" s="2">
        <f>SUM('за 8міс.18 р.'!E2+'вересень 18 р.'!E2)</f>
        <v>0</v>
      </c>
      <c r="F2" s="2">
        <f>SUM('за 8міс.18 р.'!F2+'вересень 18 р.'!F2)</f>
        <v>0</v>
      </c>
      <c r="G2" s="2">
        <f>SUM('за 8міс.18 р.'!G2+'вересень 18 р.'!G2)</f>
        <v>0</v>
      </c>
      <c r="H2" s="2">
        <f>SUM('за 8міс.18 р.'!H2+'вересень 18 р.'!H2)</f>
        <v>0</v>
      </c>
      <c r="I2" s="2">
        <f>SUM('за 8міс.18 р.'!I2+'вересень 18 р.'!I2)</f>
        <v>0</v>
      </c>
      <c r="J2" s="2">
        <f>SUM('за 8міс.18 р.'!J2+'вересень 18 р.'!J2)</f>
        <v>0</v>
      </c>
      <c r="K2" s="2">
        <f>SUM('за 8міс.18 р.'!K2+'вересень 18 р.'!K2)</f>
        <v>0</v>
      </c>
      <c r="L2" s="2">
        <f>SUM('за 8міс.18 р.'!L2+'вересень 18 р.'!L2)</f>
        <v>0</v>
      </c>
      <c r="M2" s="2">
        <f>SUM('за 8міс.18 р.'!M2+'вересень 18 р.'!M2)</f>
        <v>0</v>
      </c>
      <c r="N2" s="2">
        <f>SUM('за 8міс.18 р.'!N2+'вересень 18 р.'!N2)</f>
        <v>0</v>
      </c>
      <c r="O2" s="2">
        <f>SUM('за 8міс.18 р.'!O2+'вересень 18 р.'!O2)</f>
        <v>0</v>
      </c>
      <c r="P2" s="2">
        <f>SUM('за 8міс.18 р.'!P2+'вересень 18 р.'!P2)</f>
        <v>0</v>
      </c>
      <c r="Q2" s="2">
        <f>SUM('за 8міс.18 р.'!Q2+'вересень 18 р.'!Q2)</f>
        <v>0</v>
      </c>
      <c r="R2" s="2">
        <f>SUM('за 8міс.18 р.'!R2+'вересень 18 р.'!R2)</f>
        <v>0</v>
      </c>
      <c r="S2" s="2">
        <f>SUM('за 8міс.18 р.'!S2+'вересень 18 р.'!S2)</f>
        <v>0</v>
      </c>
      <c r="T2" s="2">
        <f>SUM('за 8міс.18 р.'!T2+'вересень 18 р.'!T2)</f>
        <v>0</v>
      </c>
      <c r="U2" s="2">
        <f>SUM('за 8міс.18 р.'!U2+'вересень 18 р.'!U2)</f>
        <v>0</v>
      </c>
      <c r="V2" s="2">
        <f>SUM('за 8міс.18 р.'!V2+'вересень 18 р.'!V2)</f>
        <v>0</v>
      </c>
      <c r="W2" s="2">
        <f>SUM('за 8міс.18 р.'!W2+'вересень 18 р.'!W2)</f>
        <v>0</v>
      </c>
      <c r="X2" s="2">
        <f>SUM('за 8міс.18 р.'!X2+'вересень 18 р.'!X2)</f>
        <v>0</v>
      </c>
    </row>
    <row r="3" spans="1:24" x14ac:dyDescent="0.2">
      <c r="A3" s="34" t="s">
        <v>2</v>
      </c>
      <c r="B3" s="2">
        <f>SUM('за 8міс.18 р.'!B3+'вересень 18 р.'!B3)</f>
        <v>0</v>
      </c>
      <c r="C3" s="2">
        <f>SUM('за 8міс.18 р.'!C3+'вересень 18 р.'!C3)</f>
        <v>0</v>
      </c>
      <c r="D3" s="2">
        <f>SUM('за 8міс.18 р.'!D3+'вересень 18 р.'!D3)</f>
        <v>0</v>
      </c>
      <c r="E3" s="2">
        <f>SUM('за 8міс.18 р.'!E3+'вересень 18 р.'!E3)</f>
        <v>0</v>
      </c>
      <c r="F3" s="2">
        <f>SUM('за 8міс.18 р.'!F3+'вересень 18 р.'!F3)</f>
        <v>-69257.16</v>
      </c>
      <c r="G3" s="2">
        <f>SUM('за 8міс.18 р.'!G3+'вересень 18 р.'!G3)</f>
        <v>-68014</v>
      </c>
      <c r="H3" s="2">
        <f>SUM('за 8міс.18 р.'!H3+'вересень 18 р.'!H3)</f>
        <v>308.61</v>
      </c>
      <c r="I3" s="2">
        <f>SUM('за 8міс.18 р.'!I3+'вересень 18 р.'!I3)</f>
        <v>0</v>
      </c>
      <c r="J3" s="2">
        <f>SUM('за 8міс.18 р.'!J3+'вересень 18 р.'!J3)</f>
        <v>0</v>
      </c>
      <c r="K3" s="2">
        <f>SUM('за 8міс.18 р.'!K3+'вересень 18 р.'!K3)</f>
        <v>0</v>
      </c>
      <c r="L3" s="2">
        <f>SUM('за 8міс.18 р.'!L3+'вересень 18 р.'!L3)</f>
        <v>0</v>
      </c>
      <c r="M3" s="2">
        <f>SUM('за 8міс.18 р.'!M3+'вересень 18 р.'!M3)</f>
        <v>0</v>
      </c>
      <c r="N3" s="2">
        <f>SUM('за 8міс.18 р.'!N3+'вересень 18 р.'!N3)</f>
        <v>0</v>
      </c>
      <c r="O3" s="2">
        <f>SUM('за 8міс.18 р.'!O3+'вересень 18 р.'!O3)</f>
        <v>-1551.77</v>
      </c>
      <c r="P3" s="2">
        <f>SUM('за 8міс.18 р.'!P3+'вересень 18 р.'!P3)</f>
        <v>0</v>
      </c>
      <c r="Q3" s="2">
        <f>SUM('за 8міс.18 р.'!Q3+'вересень 18 р.'!Q3)</f>
        <v>0</v>
      </c>
      <c r="R3" s="2">
        <f>SUM('за 8міс.18 р.'!R3+'вересень 18 р.'!R3)</f>
        <v>-1551.77</v>
      </c>
      <c r="S3" s="2">
        <f>SUM('за 8міс.18 р.'!S3+'вересень 18 р.'!S3)</f>
        <v>0</v>
      </c>
      <c r="T3" s="2">
        <f>SUM('за 8міс.18 р.'!T3+'вересень 18 р.'!T3)</f>
        <v>0</v>
      </c>
      <c r="U3" s="2">
        <f>SUM('за 8міс.18 р.'!U3+'вересень 18 р.'!U3)</f>
        <v>0</v>
      </c>
      <c r="V3" s="2">
        <f>SUM('за 8міс.18 р.'!V3+'вересень 18 р.'!V3)</f>
        <v>0</v>
      </c>
      <c r="W3" s="2">
        <f>SUM('за 8міс.18 р.'!W3+'вересень 18 р.'!W3)</f>
        <v>0</v>
      </c>
      <c r="X3" s="2">
        <f>SUM('за 8міс.18 р.'!X3+'вересень 18 р.'!X3)</f>
        <v>-69257.16</v>
      </c>
    </row>
    <row r="4" spans="1:24" x14ac:dyDescent="0.2">
      <c r="A4" s="34" t="s">
        <v>3</v>
      </c>
      <c r="B4" s="2">
        <f>SUM('за 8міс.18 р.'!B4+'вересень 18 р.'!B4)</f>
        <v>0</v>
      </c>
      <c r="C4" s="2">
        <f>SUM('за 8міс.18 р.'!C4+'вересень 18 р.'!C4)</f>
        <v>0</v>
      </c>
      <c r="D4" s="2">
        <f>SUM('за 8міс.18 р.'!D4+'вересень 18 р.'!D4)</f>
        <v>0</v>
      </c>
      <c r="E4" s="2">
        <f>SUM('за 8міс.18 р.'!E4+'вересень 18 р.'!E4)</f>
        <v>0</v>
      </c>
      <c r="F4" s="2">
        <f>SUM('за 8міс.18 р.'!F4+'вересень 18 р.'!F4)</f>
        <v>-56162.77</v>
      </c>
      <c r="G4" s="2">
        <f>SUM('за 8міс.18 р.'!G4+'вересень 18 р.'!G4)</f>
        <v>-55247</v>
      </c>
      <c r="H4" s="2">
        <f>SUM('за 8міс.18 р.'!H4+'вересень 18 р.'!H4)</f>
        <v>635.97</v>
      </c>
      <c r="I4" s="2">
        <f>SUM('за 8міс.18 р.'!I4+'вересень 18 р.'!I4)</f>
        <v>0</v>
      </c>
      <c r="J4" s="2">
        <f>SUM('за 8міс.18 р.'!J4+'вересень 18 р.'!J4)</f>
        <v>0</v>
      </c>
      <c r="K4" s="2">
        <f>SUM('за 8міс.18 р.'!K4+'вересень 18 р.'!K4)</f>
        <v>0</v>
      </c>
      <c r="L4" s="2">
        <f>SUM('за 8міс.18 р.'!L4+'вересень 18 р.'!L4)</f>
        <v>0</v>
      </c>
      <c r="M4" s="2">
        <f>SUM('за 8міс.18 р.'!M4+'вересень 18 р.'!M4)</f>
        <v>0</v>
      </c>
      <c r="N4" s="2">
        <f>SUM('за 8міс.18 р.'!N4+'вересень 18 р.'!N4)</f>
        <v>0</v>
      </c>
      <c r="O4" s="2">
        <f>SUM('за 8міс.18 р.'!O4+'вересень 18 р.'!O4)</f>
        <v>-1551.74</v>
      </c>
      <c r="P4" s="2">
        <f>SUM('за 8міс.18 р.'!P4+'вересень 18 р.'!P4)</f>
        <v>0</v>
      </c>
      <c r="Q4" s="2">
        <f>SUM('за 8міс.18 р.'!Q4+'вересень 18 р.'!Q4)</f>
        <v>0</v>
      </c>
      <c r="R4" s="2">
        <f>SUM('за 8міс.18 р.'!R4+'вересень 18 р.'!R4)</f>
        <v>-1551.74</v>
      </c>
      <c r="S4" s="2">
        <f>SUM('за 8міс.18 р.'!S4+'вересень 18 р.'!S4)</f>
        <v>0</v>
      </c>
      <c r="T4" s="2">
        <f>SUM('за 8міс.18 р.'!T4+'вересень 18 р.'!T4)</f>
        <v>0</v>
      </c>
      <c r="U4" s="2">
        <f>SUM('за 8міс.18 р.'!U4+'вересень 18 р.'!U4)</f>
        <v>0</v>
      </c>
      <c r="V4" s="2">
        <f>SUM('за 8міс.18 р.'!V4+'вересень 18 р.'!V4)</f>
        <v>0</v>
      </c>
      <c r="W4" s="2">
        <f>SUM('за 8міс.18 р.'!W4+'вересень 18 р.'!W4)</f>
        <v>0</v>
      </c>
      <c r="X4" s="2">
        <f>SUM('за 8міс.18 р.'!X4+'вересень 18 р.'!X4)</f>
        <v>-56162.77</v>
      </c>
    </row>
    <row r="5" spans="1:24" x14ac:dyDescent="0.2">
      <c r="A5" s="34" t="s">
        <v>4</v>
      </c>
      <c r="B5" s="2">
        <f>SUM('за 8міс.18 р.'!B5+'вересень 18 р.'!B5)</f>
        <v>2810915.99</v>
      </c>
      <c r="C5" s="2">
        <f>SUM('за 8міс.18 р.'!C5+'вересень 18 р.'!C5)</f>
        <v>437013.30999999994</v>
      </c>
      <c r="D5" s="2">
        <f>SUM('за 8міс.18 р.'!D5+'вересень 18 р.'!D5)</f>
        <v>3249157.83</v>
      </c>
      <c r="E5" s="2">
        <f>SUM('за 8міс.18 р.'!E5+'вересень 18 р.'!E5)</f>
        <v>720732.34000000008</v>
      </c>
      <c r="F5" s="2">
        <f>SUM('за 8міс.18 р.'!F5+'вересень 18 р.'!F5)</f>
        <v>943853.63000000012</v>
      </c>
      <c r="G5" s="2">
        <f>SUM('за 8міс.18 р.'!G5+'вересень 18 р.'!G5)</f>
        <v>14167.320000000002</v>
      </c>
      <c r="H5" s="2">
        <f>SUM('за 8міс.18 р.'!H5+'вересень 18 р.'!H5)</f>
        <v>173020.15000000002</v>
      </c>
      <c r="I5" s="2">
        <f>SUM('за 8міс.18 р.'!I5+'вересень 18 р.'!I5)</f>
        <v>6411.74</v>
      </c>
      <c r="J5" s="2">
        <f>SUM('за 8міс.18 р.'!J5+'вересень 18 р.'!J5)</f>
        <v>0</v>
      </c>
      <c r="K5" s="2">
        <f>SUM('за 8міс.18 р.'!K5+'вересень 18 р.'!K5)</f>
        <v>0</v>
      </c>
      <c r="L5" s="2">
        <f>SUM('за 8міс.18 р.'!L5+'вересень 18 р.'!L5)</f>
        <v>0</v>
      </c>
      <c r="M5" s="2">
        <f>SUM('за 8міс.18 р.'!M5+'вересень 18 р.'!M5)</f>
        <v>0</v>
      </c>
      <c r="N5" s="2">
        <f>SUM('за 8міс.18 р.'!N5+'вересень 18 р.'!N5)</f>
        <v>9531.4599999999991</v>
      </c>
      <c r="O5" s="2">
        <f>SUM('за 8міс.18 р.'!O5+'вересень 18 р.'!O5)</f>
        <v>740218.46000000008</v>
      </c>
      <c r="P5" s="2">
        <f>SUM('за 8міс.18 р.'!P5+'вересень 18 р.'!P5)</f>
        <v>612189</v>
      </c>
      <c r="Q5" s="2">
        <f>SUM('за 8міс.18 р.'!Q5+'вересень 18 р.'!Q5)</f>
        <v>12675.12</v>
      </c>
      <c r="R5" s="2">
        <f>SUM('за 8міс.18 р.'!R5+'вересень 18 р.'!R5)</f>
        <v>115354.34000000001</v>
      </c>
      <c r="S5" s="2">
        <f>SUM('за 8міс.18 р.'!S5+'вересень 18 р.'!S5)</f>
        <v>0</v>
      </c>
      <c r="T5" s="2">
        <f>SUM('за 8міс.18 р.'!T5+'вересень 18 р.'!T5)</f>
        <v>0</v>
      </c>
      <c r="U5" s="2">
        <f>SUM('за 8міс.18 р.'!U5+'вересень 18 р.'!U5)</f>
        <v>504.5</v>
      </c>
      <c r="V5" s="2">
        <f>SUM('за 8міс.18 р.'!V5+'вересень 18 р.'!V5)</f>
        <v>0</v>
      </c>
      <c r="W5" s="2">
        <f>SUM('за 8міс.18 р.'!W5+'вересень 18 р.'!W5)</f>
        <v>0</v>
      </c>
      <c r="X5" s="2">
        <f>SUM('за 8міс.18 р.'!X5+'вересень 18 р.'!X5)</f>
        <v>4914164.34</v>
      </c>
    </row>
    <row r="6" spans="1:24" x14ac:dyDescent="0.2">
      <c r="A6" s="34" t="s">
        <v>5</v>
      </c>
      <c r="B6" s="2">
        <f>SUM('за 8міс.18 р.'!B6+'вересень 18 р.'!B6)</f>
        <v>1588682.6600000001</v>
      </c>
      <c r="C6" s="2">
        <f>SUM('за 8міс.18 р.'!C6+'вересень 18 р.'!C6)</f>
        <v>503234.87999999995</v>
      </c>
      <c r="D6" s="2">
        <f>SUM('за 8міс.18 р.'!D6+'вересень 18 р.'!D6)</f>
        <v>2091917.54</v>
      </c>
      <c r="E6" s="2">
        <f>SUM('за 8міс.18 р.'!E6+'вересень 18 р.'!E6)</f>
        <v>463191.83</v>
      </c>
      <c r="F6" s="2">
        <f>SUM('за 8міс.18 р.'!F6+'вересень 18 р.'!F6)</f>
        <v>760038.52</v>
      </c>
      <c r="G6" s="2">
        <f>SUM('за 8міс.18 р.'!G6+'вересень 18 р.'!G6)</f>
        <v>13860.070000000002</v>
      </c>
      <c r="H6" s="2">
        <f>SUM('за 8міс.18 р.'!H6+'вересень 18 р.'!H6)</f>
        <v>88963.75</v>
      </c>
      <c r="I6" s="2">
        <f>SUM('за 8міс.18 р.'!I6+'вересень 18 р.'!I6)</f>
        <v>210769.4</v>
      </c>
      <c r="J6" s="2">
        <f>SUM('за 8міс.18 р.'!J6+'вересень 18 р.'!J6)</f>
        <v>0</v>
      </c>
      <c r="K6" s="2">
        <f>SUM('за 8міс.18 р.'!K6+'вересень 18 р.'!K6)</f>
        <v>0</v>
      </c>
      <c r="L6" s="2">
        <f>SUM('за 8міс.18 р.'!L6+'вересень 18 р.'!L6)</f>
        <v>0</v>
      </c>
      <c r="M6" s="2">
        <f>SUM('за 8міс.18 р.'!M6+'вересень 18 р.'!M6)</f>
        <v>0</v>
      </c>
      <c r="N6" s="2">
        <f>SUM('за 8міс.18 р.'!N6+'вересень 18 р.'!N6)</f>
        <v>4540.3500000000004</v>
      </c>
      <c r="O6" s="2">
        <f>SUM('за 8міс.18 р.'!O6+'вересень 18 р.'!O6)</f>
        <v>441400.45</v>
      </c>
      <c r="P6" s="2">
        <f>SUM('за 8міс.18 р.'!P6+'вересень 18 р.'!P6)</f>
        <v>0</v>
      </c>
      <c r="Q6" s="2">
        <f>SUM('за 8міс.18 р.'!Q6+'вересень 18 р.'!Q6)</f>
        <v>33177.120000000003</v>
      </c>
      <c r="R6" s="2">
        <f>SUM('за 8міс.18 р.'!R6+'вересень 18 р.'!R6)</f>
        <v>24101.3</v>
      </c>
      <c r="S6" s="2">
        <f>SUM('за 8міс.18 р.'!S6+'вересень 18 р.'!S6)</f>
        <v>384122.03</v>
      </c>
      <c r="T6" s="2">
        <f>SUM('за 8міс.18 р.'!T6+'вересень 18 р.'!T6)</f>
        <v>0</v>
      </c>
      <c r="U6" s="2">
        <f>SUM('за 8міс.18 р.'!U6+'вересень 18 р.'!U6)</f>
        <v>504.5</v>
      </c>
      <c r="V6" s="2">
        <f>SUM('за 8міс.18 р.'!V6+'вересень 18 р.'!V6)</f>
        <v>0</v>
      </c>
      <c r="W6" s="2">
        <f>SUM('за 8міс.18 р.'!W6+'вересень 18 р.'!W6)</f>
        <v>0</v>
      </c>
      <c r="X6" s="2">
        <f>SUM('за 8міс.18 р.'!X6+'вересень 18 р.'!X6)</f>
        <v>3315147.8899999997</v>
      </c>
    </row>
    <row r="7" spans="1:24" x14ac:dyDescent="0.2">
      <c r="A7" s="34"/>
      <c r="B7" s="2">
        <f>SUM('за 8міс.18 р.'!B7+'вересень 18 р.'!B7)</f>
        <v>0</v>
      </c>
      <c r="C7" s="2">
        <f>SUM('за 8міс.18 р.'!C7+'вересень 18 р.'!C7)</f>
        <v>0</v>
      </c>
      <c r="D7" s="2">
        <f>SUM('за 8міс.18 р.'!D7+'вересень 18 р.'!D7)</f>
        <v>0</v>
      </c>
      <c r="E7" s="2">
        <f>SUM('за 8міс.18 р.'!E7+'вересень 18 р.'!E7)</f>
        <v>0</v>
      </c>
      <c r="F7" s="2">
        <f>SUM('за 8міс.18 р.'!F7+'вересень 18 р.'!F7)</f>
        <v>0</v>
      </c>
      <c r="G7" s="2">
        <f>SUM('за 8міс.18 р.'!G7+'вересень 18 р.'!G7)</f>
        <v>0</v>
      </c>
      <c r="H7" s="2">
        <f>SUM('за 8міс.18 р.'!H7+'вересень 18 р.'!H7)</f>
        <v>0</v>
      </c>
      <c r="I7" s="2">
        <f>SUM('за 8міс.18 р.'!I7+'вересень 18 р.'!I7)</f>
        <v>0</v>
      </c>
      <c r="J7" s="2">
        <f>SUM('за 8міс.18 р.'!J7+'вересень 18 р.'!J7)</f>
        <v>0</v>
      </c>
      <c r="K7" s="2">
        <f>SUM('за 8міс.18 р.'!K7+'вересень 18 р.'!K7)</f>
        <v>0</v>
      </c>
      <c r="L7" s="2">
        <f>SUM('за 8міс.18 р.'!L7+'вересень 18 р.'!L7)</f>
        <v>0</v>
      </c>
      <c r="M7" s="2">
        <f>SUM('за 8міс.18 р.'!M7+'вересень 18 р.'!M7)</f>
        <v>0</v>
      </c>
      <c r="N7" s="2">
        <f>SUM('за 8міс.18 р.'!N7+'вересень 18 р.'!N7)</f>
        <v>0</v>
      </c>
      <c r="O7" s="2">
        <f>SUM('за 8міс.18 р.'!O7+'вересень 18 р.'!O7)</f>
        <v>0</v>
      </c>
      <c r="P7" s="2">
        <f>SUM('за 8міс.18 р.'!P7+'вересень 18 р.'!P7)</f>
        <v>0</v>
      </c>
      <c r="Q7" s="2">
        <f>SUM('за 8міс.18 р.'!Q7+'вересень 18 р.'!Q7)</f>
        <v>0</v>
      </c>
      <c r="R7" s="2">
        <f>SUM('за 8міс.18 р.'!R7+'вересень 18 р.'!R7)</f>
        <v>0</v>
      </c>
      <c r="S7" s="2">
        <f>SUM('за 8міс.18 р.'!S7+'вересень 18 р.'!S7)</f>
        <v>0</v>
      </c>
      <c r="T7" s="2">
        <f>SUM('за 8міс.18 р.'!T7+'вересень 18 р.'!T7)</f>
        <v>0</v>
      </c>
      <c r="U7" s="2">
        <f>SUM('за 8міс.18 р.'!U7+'вересень 18 р.'!U7)</f>
        <v>0</v>
      </c>
      <c r="V7" s="2">
        <f>SUM('за 8міс.18 р.'!V7+'вересень 18 р.'!V7)</f>
        <v>0</v>
      </c>
      <c r="W7" s="2">
        <f>SUM('за 8міс.18 р.'!W7+'вересень 18 р.'!W7)</f>
        <v>0</v>
      </c>
      <c r="X7" s="2">
        <f>SUM('за 8міс.18 р.'!X7+'вересень 18 р.'!X7)</f>
        <v>0</v>
      </c>
    </row>
    <row r="8" spans="1:24" x14ac:dyDescent="0.2">
      <c r="A8" s="9" t="s">
        <v>6</v>
      </c>
      <c r="B8" s="2">
        <f>SUM('за 8міс.18 р.'!B8+'вересень 18 р.'!B8)</f>
        <v>4399598.6500000004</v>
      </c>
      <c r="C8" s="2">
        <f>SUM('за 8міс.18 р.'!C8+'вересень 18 р.'!C8)</f>
        <v>940248.19</v>
      </c>
      <c r="D8" s="2">
        <f>SUM('за 8міс.18 р.'!D8+'вересень 18 р.'!D8)</f>
        <v>5341075.37</v>
      </c>
      <c r="E8" s="2">
        <f>SUM('за 8міс.18 р.'!E8+'вересень 18 р.'!E8)</f>
        <v>1183924.17</v>
      </c>
      <c r="F8" s="2">
        <f>SUM('за 8міс.18 р.'!F8+'вересень 18 р.'!F8)</f>
        <v>1426052.2399999998</v>
      </c>
      <c r="G8" s="2">
        <f>SUM('за 8міс.18 р.'!G8+'вересень 18 р.'!G8)</f>
        <v>-253571.61000000004</v>
      </c>
      <c r="H8" s="2">
        <f>SUM('за 8міс.18 р.'!H8+'вересень 18 р.'!H8)</f>
        <v>268846.5</v>
      </c>
      <c r="I8" s="2">
        <f>SUM('за 8міс.18 р.'!I8+'вересень 18 р.'!I8)</f>
        <v>217181.13999999998</v>
      </c>
      <c r="J8" s="2">
        <f>SUM('за 8міс.18 р.'!J8+'вересень 18 р.'!J8)</f>
        <v>0</v>
      </c>
      <c r="K8" s="2">
        <f>SUM('за 8міс.18 р.'!K8+'вересень 18 р.'!K8)</f>
        <v>0</v>
      </c>
      <c r="L8" s="2">
        <f>SUM('за 8міс.18 р.'!L8+'вересень 18 р.'!L8)</f>
        <v>0</v>
      </c>
      <c r="M8" s="2">
        <f>SUM('за 8міс.18 р.'!M8+'вересень 18 р.'!M8)</f>
        <v>0</v>
      </c>
      <c r="N8" s="2">
        <f>SUM('за 8міс.18 р.'!N8+'вересень 18 р.'!N8)</f>
        <v>14071.810000000001</v>
      </c>
      <c r="O8" s="2">
        <f>SUM('за 8міс.18 р.'!O8+'вересень 18 р.'!O8)</f>
        <v>1178515.3999999999</v>
      </c>
      <c r="P8" s="2">
        <f>SUM('за 8міс.18 р.'!P8+'вересень 18 р.'!P8)</f>
        <v>612189</v>
      </c>
      <c r="Q8" s="2">
        <f>SUM('за 8міс.18 р.'!Q8+'вересень 18 р.'!Q8)</f>
        <v>45852.24</v>
      </c>
      <c r="R8" s="2">
        <f>SUM('за 8міс.18 р.'!R8+'вересень 18 р.'!R8)</f>
        <v>136352.13</v>
      </c>
      <c r="S8" s="2">
        <f>SUM('за 8міс.18 р.'!S8+'вересень 18 р.'!S8)</f>
        <v>384122.03</v>
      </c>
      <c r="T8" s="2">
        <f>SUM('за 8міс.18 р.'!T8+'вересень 18 р.'!T8)</f>
        <v>0</v>
      </c>
      <c r="U8" s="2">
        <f>SUM('за 8міс.18 р.'!U8+'вересень 18 р.'!U8)</f>
        <v>1009</v>
      </c>
      <c r="V8" s="2">
        <f>SUM('за 8міс.18 р.'!V8+'вересень 18 р.'!V8)</f>
        <v>0</v>
      </c>
      <c r="W8" s="2">
        <f>SUM('за 8міс.18 р.'!W8+'вересень 18 р.'!W8)</f>
        <v>0</v>
      </c>
      <c r="X8" s="2">
        <f>SUM('за 8міс.18 р.'!X8+'вересень 18 р.'!X8)</f>
        <v>7951051.7800000003</v>
      </c>
    </row>
    <row r="9" spans="1:24" x14ac:dyDescent="0.2">
      <c r="A9" s="34" t="s">
        <v>7</v>
      </c>
      <c r="B9" s="2">
        <f>SUM('за 8міс.18 р.'!B9+'вересень 18 р.'!B9)</f>
        <v>1207932.05</v>
      </c>
      <c r="C9" s="2">
        <f>SUM('за 8міс.18 р.'!C9+'вересень 18 р.'!C9)</f>
        <v>239685.71</v>
      </c>
      <c r="D9" s="2">
        <f>SUM('за 8міс.18 р.'!D9+'вересень 18 р.'!D9)</f>
        <v>1447617.76</v>
      </c>
      <c r="E9" s="2">
        <f>SUM('за 8міс.18 р.'!E9+'вересень 18 р.'!E9)</f>
        <v>320964.98000000004</v>
      </c>
      <c r="F9" s="2">
        <f>SUM('за 8міс.18 р.'!F9+'вересень 18 р.'!F9)</f>
        <v>438801.05000000005</v>
      </c>
      <c r="G9" s="2">
        <f>SUM('за 8міс.18 р.'!G9+'вересень 18 р.'!G9)</f>
        <v>85960.950000000012</v>
      </c>
      <c r="H9" s="2">
        <f>SUM('за 8міс.18 р.'!H9+'вересень 18 р.'!H9)</f>
        <v>38542.35</v>
      </c>
      <c r="I9" s="2">
        <f>SUM('за 8міс.18 р.'!I9+'вересень 18 р.'!I9)</f>
        <v>44604.02</v>
      </c>
      <c r="J9" s="2">
        <f>SUM('за 8міс.18 р.'!J9+'вересень 18 р.'!J9)</f>
        <v>0</v>
      </c>
      <c r="K9" s="2">
        <f>SUM('за 8міс.18 р.'!K9+'вересень 18 р.'!K9)</f>
        <v>0</v>
      </c>
      <c r="L9" s="2">
        <f>SUM('за 8міс.18 р.'!L9+'вересень 18 р.'!L9)</f>
        <v>0</v>
      </c>
      <c r="M9" s="2">
        <f>SUM('за 8міс.18 р.'!M9+'вересень 18 р.'!M9)</f>
        <v>0</v>
      </c>
      <c r="N9" s="2">
        <f>SUM('за 8міс.18 р.'!N9+'вересень 18 р.'!N9)</f>
        <v>2664.41</v>
      </c>
      <c r="O9" s="2">
        <f>SUM('за 8міс.18 р.'!O9+'вересень 18 р.'!O9)</f>
        <v>266524.82000000007</v>
      </c>
      <c r="P9" s="2">
        <f>SUM('за 8міс.18 р.'!P9+'вересень 18 р.'!P9)</f>
        <v>0</v>
      </c>
      <c r="Q9" s="2">
        <f>SUM('за 8міс.18 р.'!Q9+'вересень 18 р.'!Q9)</f>
        <v>0</v>
      </c>
      <c r="R9" s="2">
        <f>SUM('за 8міс.18 р.'!R9+'вересень 18 р.'!R9)</f>
        <v>18277.45</v>
      </c>
      <c r="S9" s="2">
        <f>SUM('за 8міс.18 р.'!S9+'вересень 18 р.'!S9)</f>
        <v>248247.37000000002</v>
      </c>
      <c r="T9" s="2">
        <f>SUM('за 8міс.18 р.'!T9+'вересень 18 р.'!T9)</f>
        <v>0</v>
      </c>
      <c r="U9" s="2">
        <f>SUM('за 8міс.18 р.'!U9+'вересень 18 р.'!U9)</f>
        <v>504.5</v>
      </c>
      <c r="V9" s="2">
        <f>SUM('за 8міс.18 р.'!V9+'вересень 18 р.'!V9)</f>
        <v>0</v>
      </c>
      <c r="W9" s="2">
        <f>SUM('за 8міс.18 р.'!W9+'вересень 18 р.'!W9)</f>
        <v>0</v>
      </c>
      <c r="X9" s="2">
        <f>SUM('за 8міс.18 р.'!X9+'вересень 18 р.'!X9)</f>
        <v>2207383.79</v>
      </c>
    </row>
    <row r="10" spans="1:24" x14ac:dyDescent="0.2">
      <c r="A10" s="34" t="s">
        <v>8</v>
      </c>
      <c r="B10" s="2">
        <f>SUM('за 8міс.18 р.'!B10+'вересень 18 р.'!B10)</f>
        <v>0</v>
      </c>
      <c r="C10" s="2">
        <f>SUM('за 8міс.18 р.'!C10+'вересень 18 р.'!C10)</f>
        <v>0</v>
      </c>
      <c r="D10" s="2">
        <f>SUM('за 8міс.18 р.'!D10+'вересень 18 р.'!D10)</f>
        <v>0</v>
      </c>
      <c r="E10" s="2">
        <f>SUM('за 8міс.18 р.'!E10+'вересень 18 р.'!E10)</f>
        <v>0</v>
      </c>
      <c r="F10" s="2">
        <f>SUM('за 8міс.18 р.'!F10+'вересень 18 р.'!F10)</f>
        <v>0</v>
      </c>
      <c r="G10" s="2">
        <f>SUM('за 8міс.18 р.'!G10+'вересень 18 р.'!G10)</f>
        <v>0</v>
      </c>
      <c r="H10" s="2">
        <f>SUM('за 8міс.18 р.'!H10+'вересень 18 р.'!H10)</f>
        <v>0</v>
      </c>
      <c r="I10" s="2">
        <f>SUM('за 8міс.18 р.'!I10+'вересень 18 р.'!I10)</f>
        <v>0</v>
      </c>
      <c r="J10" s="2">
        <f>SUM('за 8міс.18 р.'!J10+'вересень 18 р.'!J10)</f>
        <v>0</v>
      </c>
      <c r="K10" s="2">
        <f>SUM('за 8міс.18 р.'!K10+'вересень 18 р.'!K10)</f>
        <v>0</v>
      </c>
      <c r="L10" s="2">
        <f>SUM('за 8міс.18 р.'!L10+'вересень 18 р.'!L10)</f>
        <v>0</v>
      </c>
      <c r="M10" s="2">
        <f>SUM('за 8міс.18 р.'!M10+'вересень 18 р.'!M10)</f>
        <v>0</v>
      </c>
      <c r="N10" s="2">
        <f>SUM('за 8міс.18 р.'!N10+'вересень 18 р.'!N10)</f>
        <v>0</v>
      </c>
      <c r="O10" s="2">
        <f>SUM('за 8міс.18 р.'!O10+'вересень 18 р.'!O10)</f>
        <v>0</v>
      </c>
      <c r="P10" s="2">
        <f>SUM('за 8міс.18 р.'!P10+'вересень 18 р.'!P10)</f>
        <v>0</v>
      </c>
      <c r="Q10" s="2">
        <f>SUM('за 8міс.18 р.'!Q10+'вересень 18 р.'!Q10)</f>
        <v>0</v>
      </c>
      <c r="R10" s="2">
        <f>SUM('за 8міс.18 р.'!R10+'вересень 18 р.'!R10)</f>
        <v>0</v>
      </c>
      <c r="S10" s="2">
        <f>SUM('за 8міс.18 р.'!S10+'вересень 18 р.'!S10)</f>
        <v>0</v>
      </c>
      <c r="T10" s="2">
        <f>SUM('за 8міс.18 р.'!T10+'вересень 18 р.'!T10)</f>
        <v>0</v>
      </c>
      <c r="U10" s="2">
        <f>SUM('за 8міс.18 р.'!U10+'вересень 18 р.'!U10)</f>
        <v>0</v>
      </c>
      <c r="V10" s="2">
        <f>SUM('за 8міс.18 р.'!V10+'вересень 18 р.'!V10)</f>
        <v>0</v>
      </c>
      <c r="W10" s="2">
        <f>SUM('за 8міс.18 р.'!W10+'вересень 18 р.'!W10)</f>
        <v>0</v>
      </c>
      <c r="X10" s="2">
        <f>SUM('за 8міс.18 р.'!X10+'вересень 18 р.'!X10)</f>
        <v>0</v>
      </c>
    </row>
    <row r="11" spans="1:24" x14ac:dyDescent="0.2">
      <c r="A11" s="34" t="s">
        <v>9</v>
      </c>
      <c r="B11" s="2">
        <f>SUM('за 8міс.18 р.'!B11+'вересень 18 р.'!B11)</f>
        <v>881332.45</v>
      </c>
      <c r="C11" s="2">
        <f>SUM('за 8міс.18 р.'!C11+'вересень 18 р.'!C11)</f>
        <v>207404.87999999995</v>
      </c>
      <c r="D11" s="2">
        <f>SUM('за 8міс.18 р.'!D11+'вересень 18 р.'!D11)</f>
        <v>1088737.33</v>
      </c>
      <c r="E11" s="2">
        <f>SUM('за 8міс.18 р.'!E11+'вересень 18 р.'!E11)</f>
        <v>241624.90000000002</v>
      </c>
      <c r="F11" s="2">
        <f>SUM('за 8міс.18 р.'!F11+'вересень 18 р.'!F11)</f>
        <v>272033.65999999997</v>
      </c>
      <c r="G11" s="2">
        <f>SUM('за 8міс.18 р.'!G11+'вересень 18 р.'!G11)</f>
        <v>39066.94</v>
      </c>
      <c r="H11" s="2">
        <f>SUM('за 8міс.18 р.'!H11+'вересень 18 р.'!H11)</f>
        <v>48447.94</v>
      </c>
      <c r="I11" s="2">
        <f>SUM('за 8міс.18 р.'!I11+'вересень 18 р.'!I11)</f>
        <v>22662.34</v>
      </c>
      <c r="J11" s="2">
        <f>SUM('за 8міс.18 р.'!J11+'вересень 18 р.'!J11)</f>
        <v>0</v>
      </c>
      <c r="K11" s="2">
        <f>SUM('за 8міс.18 р.'!K11+'вересень 18 р.'!K11)</f>
        <v>0</v>
      </c>
      <c r="L11" s="2">
        <f>SUM('за 8міс.18 р.'!L11+'вересень 18 р.'!L11)</f>
        <v>0</v>
      </c>
      <c r="M11" s="2">
        <f>SUM('за 8міс.18 р.'!M11+'вересень 18 р.'!M11)</f>
        <v>0</v>
      </c>
      <c r="N11" s="2">
        <f>SUM('за 8міс.18 р.'!N11+'вересень 18 р.'!N11)</f>
        <v>300</v>
      </c>
      <c r="O11" s="2">
        <f>SUM('за 8міс.18 р.'!O11+'вересень 18 р.'!O11)</f>
        <v>161051.94</v>
      </c>
      <c r="P11" s="2">
        <f>SUM('за 8міс.18 р.'!P11+'вересень 18 р.'!P11)</f>
        <v>0</v>
      </c>
      <c r="Q11" s="2">
        <f>SUM('за 8міс.18 р.'!Q11+'вересень 18 р.'!Q11)</f>
        <v>0</v>
      </c>
      <c r="R11" s="2">
        <f>SUM('за 8міс.18 р.'!R11+'вересень 18 р.'!R11)</f>
        <v>30463.78</v>
      </c>
      <c r="S11" s="2">
        <f>SUM('за 8міс.18 р.'!S11+'вересень 18 р.'!S11)</f>
        <v>130588.16</v>
      </c>
      <c r="T11" s="2">
        <f>SUM('за 8міс.18 р.'!T11+'вересень 18 р.'!T11)</f>
        <v>0</v>
      </c>
      <c r="U11" s="2">
        <f>SUM('за 8міс.18 р.'!U11+'вересень 18 р.'!U11)</f>
        <v>504.5</v>
      </c>
      <c r="V11" s="2">
        <f>SUM('за 8міс.18 р.'!V11+'вересень 18 р.'!V11)</f>
        <v>0</v>
      </c>
      <c r="W11" s="2">
        <f>SUM('за 8міс.18 р.'!W11+'вересень 18 р.'!W11)</f>
        <v>0</v>
      </c>
      <c r="X11" s="2">
        <f>SUM('за 8міс.18 р.'!X11+'вересень 18 р.'!X11)</f>
        <v>1602395.8900000001</v>
      </c>
    </row>
    <row r="12" spans="1:24" x14ac:dyDescent="0.2">
      <c r="A12" s="30" t="s">
        <v>34</v>
      </c>
      <c r="B12" s="2">
        <f>SUM('за 8міс.18 р.'!B12+'вересень 18 р.'!B12)</f>
        <v>1193593.08</v>
      </c>
      <c r="C12" s="2">
        <f>SUM('за 8міс.18 р.'!C12+'вересень 18 р.'!C12)</f>
        <v>258205.48999999996</v>
      </c>
      <c r="D12" s="2">
        <f>SUM('за 8міс.18 р.'!D12+'вересень 18 р.'!D12)</f>
        <v>1451798.5699999998</v>
      </c>
      <c r="E12" s="2">
        <f>SUM('за 8міс.18 р.'!E12+'вересень 18 р.'!E12)</f>
        <v>322354.75</v>
      </c>
      <c r="F12" s="2">
        <f>SUM('за 8міс.18 р.'!F12+'вересень 18 р.'!F12)</f>
        <v>478209.18999999994</v>
      </c>
      <c r="G12" s="2">
        <f>SUM('за 8міс.18 р.'!G12+'вересень 18 р.'!G12)</f>
        <v>85348.24</v>
      </c>
      <c r="H12" s="2">
        <f>SUM('за 8міс.18 р.'!H12+'вересень 18 р.'!H12)</f>
        <v>24653.4</v>
      </c>
      <c r="I12" s="2">
        <f>SUM('за 8міс.18 р.'!I12+'вересень 18 р.'!I12)</f>
        <v>96831.540000000008</v>
      </c>
      <c r="J12" s="2">
        <f>SUM('за 8міс.18 р.'!J12+'вересень 18 р.'!J12)</f>
        <v>0</v>
      </c>
      <c r="K12" s="2">
        <f>SUM('за 8міс.18 р.'!K12+'вересень 18 р.'!K12)</f>
        <v>0</v>
      </c>
      <c r="L12" s="2">
        <f>SUM('за 8міс.18 р.'!L12+'вересень 18 р.'!L12)</f>
        <v>0</v>
      </c>
      <c r="M12" s="2">
        <f>SUM('за 8міс.18 р.'!M12+'вересень 18 р.'!M12)</f>
        <v>0</v>
      </c>
      <c r="N12" s="2">
        <f>SUM('за 8міс.18 р.'!N12+'вересень 18 р.'!N12)</f>
        <v>3201.4800000000005</v>
      </c>
      <c r="O12" s="2">
        <f>SUM('за 8міс.18 р.'!O12+'вересень 18 р.'!O12)</f>
        <v>267670.02999999997</v>
      </c>
      <c r="P12" s="2">
        <f>SUM('за 8міс.18 р.'!P12+'вересень 18 р.'!P12)</f>
        <v>0</v>
      </c>
      <c r="Q12" s="2">
        <f>SUM('за 8міс.18 р.'!Q12+'вересень 18 р.'!Q12)</f>
        <v>0</v>
      </c>
      <c r="R12" s="2">
        <f>SUM('за 8міс.18 р.'!R12+'вересень 18 р.'!R12)</f>
        <v>56909.22</v>
      </c>
      <c r="S12" s="2">
        <f>SUM('за 8міс.18 р.'!S12+'вересень 18 р.'!S12)</f>
        <v>210760.81</v>
      </c>
      <c r="T12" s="2">
        <f>SUM('за 8міс.18 р.'!T12+'вересень 18 р.'!T12)</f>
        <v>0</v>
      </c>
      <c r="U12" s="2">
        <f>SUM('за 8міс.18 р.'!U12+'вересень 18 р.'!U12)</f>
        <v>504.5</v>
      </c>
      <c r="V12" s="2">
        <f>SUM('за 8міс.18 р.'!V12+'вересень 18 р.'!V12)</f>
        <v>0</v>
      </c>
      <c r="W12" s="2">
        <f>SUM('за 8міс.18 р.'!W12+'вересень 18 р.'!W12)</f>
        <v>0</v>
      </c>
      <c r="X12" s="2">
        <f>SUM('за 8міс.18 р.'!X12+'вересень 18 р.'!X12)</f>
        <v>2252362.5099999998</v>
      </c>
    </row>
    <row r="13" spans="1:24" x14ac:dyDescent="0.2">
      <c r="A13" s="30" t="s">
        <v>31</v>
      </c>
      <c r="B13" s="2">
        <f>SUM('за 8міс.18 р.'!B13+'вересень 18 р.'!B13)</f>
        <v>93966.14</v>
      </c>
      <c r="C13" s="2">
        <f>SUM('за 8міс.18 р.'!C13+'вересень 18 р.'!C13)</f>
        <v>0</v>
      </c>
      <c r="D13" s="2">
        <f>SUM('за 8міс.18 р.'!D13+'вересень 18 р.'!D13)</f>
        <v>93966.14</v>
      </c>
      <c r="E13" s="2">
        <f>SUM('за 8міс.18 р.'!E13+'вересень 18 р.'!E13)</f>
        <v>20809.620000000003</v>
      </c>
      <c r="F13" s="2">
        <f>SUM('за 8міс.18 р.'!F13+'вересень 18 р.'!F13)</f>
        <v>15258.91</v>
      </c>
      <c r="G13" s="2">
        <f>SUM('за 8міс.18 р.'!G13+'вересень 18 р.'!G13)</f>
        <v>0</v>
      </c>
      <c r="H13" s="2">
        <f>SUM('за 8міс.18 р.'!H13+'вересень 18 р.'!H13)</f>
        <v>15258.91</v>
      </c>
      <c r="I13" s="2">
        <f>SUM('за 8міс.18 р.'!I13+'вересень 18 р.'!I13)</f>
        <v>0</v>
      </c>
      <c r="J13" s="2">
        <f>SUM('за 8міс.18 р.'!J13+'вересень 18 р.'!J13)</f>
        <v>0</v>
      </c>
      <c r="K13" s="2">
        <f>SUM('за 8міс.18 р.'!K13+'вересень 18 р.'!K13)</f>
        <v>0</v>
      </c>
      <c r="L13" s="2">
        <f>SUM('за 8міс.18 р.'!L13+'вересень 18 р.'!L13)</f>
        <v>0</v>
      </c>
      <c r="M13" s="2">
        <f>SUM('за 8міс.18 р.'!M13+'вересень 18 р.'!M13)</f>
        <v>0</v>
      </c>
      <c r="N13" s="2">
        <f>SUM('за 8міс.18 р.'!N13+'вересень 18 р.'!N13)</f>
        <v>0</v>
      </c>
      <c r="O13" s="2">
        <f>SUM('за 8міс.18 р.'!O13+'вересень 18 р.'!O13)</f>
        <v>0</v>
      </c>
      <c r="P13" s="2">
        <f>SUM('за 8міс.18 р.'!P13+'вересень 18 р.'!P13)</f>
        <v>0</v>
      </c>
      <c r="Q13" s="2">
        <f>SUM('за 8міс.18 р.'!Q13+'вересень 18 р.'!Q13)</f>
        <v>0</v>
      </c>
      <c r="R13" s="2">
        <f>SUM('за 8міс.18 р.'!R13+'вересень 18 р.'!R13)</f>
        <v>0</v>
      </c>
      <c r="S13" s="2">
        <f>SUM('за 8міс.18 р.'!S13+'вересень 18 р.'!S13)</f>
        <v>0</v>
      </c>
      <c r="T13" s="2">
        <f>SUM('за 8міс.18 р.'!T13+'вересень 18 р.'!T13)</f>
        <v>0</v>
      </c>
      <c r="U13" s="2">
        <f>SUM('за 8міс.18 р.'!U13+'вересень 18 р.'!U13)</f>
        <v>0</v>
      </c>
      <c r="V13" s="2">
        <f>SUM('за 8міс.18 р.'!V13+'вересень 18 р.'!V13)</f>
        <v>0</v>
      </c>
      <c r="W13" s="2">
        <f>SUM('за 8міс.18 р.'!W13+'вересень 18 р.'!W13)</f>
        <v>0</v>
      </c>
      <c r="X13" s="2">
        <f>SUM('за 8міс.18 р.'!X13+'вересень 18 р.'!X13)</f>
        <v>130034.66999999998</v>
      </c>
    </row>
    <row r="14" spans="1:24" x14ac:dyDescent="0.2">
      <c r="A14" s="30" t="s">
        <v>10</v>
      </c>
      <c r="B14" s="2">
        <f>SUM('за 8міс.18 р.'!B14+'вересень 18 р.'!B14)</f>
        <v>0</v>
      </c>
      <c r="C14" s="2">
        <f>SUM('за 8міс.18 р.'!C14+'вересень 18 р.'!C14)</f>
        <v>0</v>
      </c>
      <c r="D14" s="2">
        <f>SUM('за 8міс.18 р.'!D14+'вересень 18 р.'!D14)</f>
        <v>0</v>
      </c>
      <c r="E14" s="2">
        <f>SUM('за 8міс.18 р.'!E14+'вересень 18 р.'!E14)</f>
        <v>0</v>
      </c>
      <c r="F14" s="2">
        <f>SUM('за 8міс.18 р.'!F14+'вересень 18 р.'!F14)</f>
        <v>-4696.37</v>
      </c>
      <c r="G14" s="2">
        <f>SUM('за 8міс.18 р.'!G14+'вересень 18 р.'!G14)</f>
        <v>-5688</v>
      </c>
      <c r="H14" s="2">
        <f>SUM('за 8міс.18 р.'!H14+'вересень 18 р.'!H14)</f>
        <v>991.63</v>
      </c>
      <c r="I14" s="2">
        <f>SUM('за 8міс.18 р.'!I14+'вересень 18 р.'!I14)</f>
        <v>0</v>
      </c>
      <c r="J14" s="2">
        <f>SUM('за 8міс.18 р.'!J14+'вересень 18 р.'!J14)</f>
        <v>0</v>
      </c>
      <c r="K14" s="2">
        <f>SUM('за 8міс.18 р.'!K14+'вересень 18 р.'!K14)</f>
        <v>0</v>
      </c>
      <c r="L14" s="2">
        <f>SUM('за 8міс.18 р.'!L14+'вересень 18 р.'!L14)</f>
        <v>0</v>
      </c>
      <c r="M14" s="2">
        <f>SUM('за 8міс.18 р.'!M14+'вересень 18 р.'!M14)</f>
        <v>0</v>
      </c>
      <c r="N14" s="2">
        <f>SUM('за 8міс.18 р.'!N14+'вересень 18 р.'!N14)</f>
        <v>0</v>
      </c>
      <c r="O14" s="2">
        <f>SUM('за 8міс.18 р.'!O14+'вересень 18 р.'!O14)</f>
        <v>0</v>
      </c>
      <c r="P14" s="2">
        <f>SUM('за 8міс.18 р.'!P14+'вересень 18 р.'!P14)</f>
        <v>0</v>
      </c>
      <c r="Q14" s="2">
        <f>SUM('за 8міс.18 р.'!Q14+'вересень 18 р.'!Q14)</f>
        <v>0</v>
      </c>
      <c r="R14" s="2">
        <f>SUM('за 8міс.18 р.'!R14+'вересень 18 р.'!R14)</f>
        <v>0</v>
      </c>
      <c r="S14" s="2">
        <f>SUM('за 8міс.18 р.'!S14+'вересень 18 р.'!S14)</f>
        <v>0</v>
      </c>
      <c r="T14" s="2">
        <f>SUM('за 8міс.18 р.'!T14+'вересень 18 р.'!T14)</f>
        <v>0</v>
      </c>
      <c r="U14" s="2">
        <f>SUM('за 8міс.18 р.'!U14+'вересень 18 р.'!U14)</f>
        <v>0</v>
      </c>
      <c r="V14" s="2">
        <f>SUM('за 8міс.18 р.'!V14+'вересень 18 р.'!V14)</f>
        <v>0</v>
      </c>
      <c r="W14" s="2">
        <f>SUM('за 8міс.18 р.'!W14+'вересень 18 р.'!W14)</f>
        <v>0</v>
      </c>
      <c r="X14" s="2">
        <f>SUM('за 8міс.18 р.'!X14+'вересень 18 р.'!X14)</f>
        <v>-4696.37</v>
      </c>
    </row>
    <row r="15" spans="1:24" x14ac:dyDescent="0.2">
      <c r="A15" s="30" t="s">
        <v>11</v>
      </c>
      <c r="B15" s="2">
        <f>SUM('за 8міс.18 р.'!B15+'вересень 18 р.'!B15)</f>
        <v>1594623.32</v>
      </c>
      <c r="C15" s="2">
        <f>SUM('за 8міс.18 р.'!C15+'вересень 18 р.'!C15)</f>
        <v>427399.75</v>
      </c>
      <c r="D15" s="2">
        <f>SUM('за 8міс.18 р.'!D15+'вересень 18 р.'!D15)</f>
        <v>2022023.0699999998</v>
      </c>
      <c r="E15" s="2">
        <f>SUM('за 8міс.18 р.'!E15+'вересень 18 р.'!E15)</f>
        <v>448849.92999999993</v>
      </c>
      <c r="F15" s="2">
        <f>SUM('за 8міс.18 р.'!F15+'вересень 18 р.'!F15)</f>
        <v>542570.68000000005</v>
      </c>
      <c r="G15" s="2">
        <f>SUM('за 8міс.18 р.'!G15+'вересень 18 р.'!G15)</f>
        <v>143260.09999999998</v>
      </c>
      <c r="H15" s="2">
        <f>SUM('за 8міс.18 р.'!H15+'вересень 18 р.'!H15)</f>
        <v>103408.25</v>
      </c>
      <c r="I15" s="2">
        <f>SUM('за 8міс.18 р.'!I15+'вересень 18 р.'!I15)</f>
        <v>25901.33</v>
      </c>
      <c r="J15" s="2">
        <f>SUM('за 8міс.18 р.'!J15+'вересень 18 р.'!J15)</f>
        <v>0</v>
      </c>
      <c r="K15" s="2">
        <f>SUM('за 8міс.18 р.'!K15+'вересень 18 р.'!K15)</f>
        <v>0</v>
      </c>
      <c r="L15" s="2">
        <f>SUM('за 8міс.18 р.'!L15+'вересень 18 р.'!L15)</f>
        <v>0</v>
      </c>
      <c r="M15" s="2">
        <f>SUM('за 8міс.18 р.'!M15+'вересень 18 р.'!M15)</f>
        <v>0</v>
      </c>
      <c r="N15" s="2">
        <f>SUM('за 8міс.18 р.'!N15+'вересень 18 р.'!N15)</f>
        <v>5315.8200000000006</v>
      </c>
      <c r="O15" s="2">
        <f>SUM('за 8міс.18 р.'!O15+'вересень 18 р.'!O15)</f>
        <v>264180.68000000005</v>
      </c>
      <c r="P15" s="2">
        <f>SUM('за 8міс.18 р.'!P15+'вересень 18 р.'!P15)</f>
        <v>0</v>
      </c>
      <c r="Q15" s="2">
        <f>SUM('за 8міс.18 р.'!Q15+'вересень 18 р.'!Q15)</f>
        <v>2720</v>
      </c>
      <c r="R15" s="2">
        <f>SUM('за 8міс.18 р.'!R15+'вересень 18 р.'!R15)</f>
        <v>27129.709999999995</v>
      </c>
      <c r="S15" s="2">
        <f>SUM('за 8міс.18 р.'!S15+'вересень 18 р.'!S15)</f>
        <v>234330.97000000003</v>
      </c>
      <c r="T15" s="2">
        <f>SUM('за 8міс.18 р.'!T15+'вересень 18 р.'!T15)</f>
        <v>0</v>
      </c>
      <c r="U15" s="2">
        <f>SUM('за 8міс.18 р.'!U15+'вересень 18 р.'!U15)</f>
        <v>504.5</v>
      </c>
      <c r="V15" s="2">
        <f>SUM('за 8міс.18 р.'!V15+'вересень 18 р.'!V15)</f>
        <v>0</v>
      </c>
      <c r="W15" s="2">
        <f>SUM('за 8міс.18 р.'!W15+'вересень 18 р.'!W15)</f>
        <v>0</v>
      </c>
      <c r="X15" s="2">
        <f>SUM('за 8міс.18 р.'!X15+'вересень 18 р.'!X15)</f>
        <v>3013443.6799999997</v>
      </c>
    </row>
    <row r="16" spans="1:24" x14ac:dyDescent="0.2">
      <c r="A16" s="30" t="s">
        <v>12</v>
      </c>
      <c r="B16" s="2">
        <f>SUM('за 8міс.18 р.'!B16+'вересень 18 р.'!B16)</f>
        <v>461808.73</v>
      </c>
      <c r="C16" s="2">
        <f>SUM('за 8міс.18 р.'!C16+'вересень 18 р.'!C16)</f>
        <v>123059.23</v>
      </c>
      <c r="D16" s="2">
        <f>SUM('за 8міс.18 р.'!D16+'вересень 18 р.'!D16)</f>
        <v>584867.96</v>
      </c>
      <c r="E16" s="2">
        <f>SUM('за 8міс.18 р.'!E16+'вересень 18 р.'!E16)</f>
        <v>129677.95</v>
      </c>
      <c r="F16" s="2">
        <f>SUM('за 8міс.18 р.'!F16+'вересень 18 р.'!F16)</f>
        <v>171029.09000000003</v>
      </c>
      <c r="G16" s="2">
        <f>SUM('за 8міс.18 р.'!G16+'вересень 18 р.'!G16)</f>
        <v>6423.1399999999994</v>
      </c>
      <c r="H16" s="2">
        <f>SUM('за 8міс.18 р.'!H16+'вересень 18 р.'!H16)</f>
        <v>13045.82</v>
      </c>
      <c r="I16" s="2">
        <f>SUM('за 8міс.18 р.'!I16+'вересень 18 р.'!I16)</f>
        <v>14724.18</v>
      </c>
      <c r="J16" s="2">
        <f>SUM('за 8міс.18 р.'!J16+'вересень 18 р.'!J16)</f>
        <v>0</v>
      </c>
      <c r="K16" s="2">
        <f>SUM('за 8міс.18 р.'!K16+'вересень 18 р.'!K16)</f>
        <v>0</v>
      </c>
      <c r="L16" s="2">
        <f>SUM('за 8міс.18 р.'!L16+'вересень 18 р.'!L16)</f>
        <v>0</v>
      </c>
      <c r="M16" s="2">
        <f>SUM('за 8міс.18 р.'!M16+'вересень 18 р.'!M16)</f>
        <v>0</v>
      </c>
      <c r="N16" s="2">
        <f>SUM('за 8міс.18 р.'!N16+'вересень 18 р.'!N16)</f>
        <v>1872.7800000000002</v>
      </c>
      <c r="O16" s="2">
        <f>SUM('за 8міс.18 р.'!O16+'вересень 18 р.'!O16)</f>
        <v>134458.67000000001</v>
      </c>
      <c r="P16" s="2">
        <f>SUM('за 8міс.18 р.'!P16+'вересень 18 р.'!P16)</f>
        <v>0</v>
      </c>
      <c r="Q16" s="2">
        <f>SUM('за 8міс.18 р.'!Q16+'вересень 18 р.'!Q16)</f>
        <v>0</v>
      </c>
      <c r="R16" s="2">
        <f>SUM('за 8міс.18 р.'!R16+'вересень 18 р.'!R16)</f>
        <v>23721.77</v>
      </c>
      <c r="S16" s="2">
        <f>SUM('за 8міс.18 р.'!S16+'вересень 18 р.'!S16)</f>
        <v>110736.90000000001</v>
      </c>
      <c r="T16" s="2">
        <f>SUM('за 8міс.18 р.'!T16+'вересень 18 р.'!T16)</f>
        <v>0</v>
      </c>
      <c r="U16" s="2">
        <f>SUM('за 8міс.18 р.'!U16+'вересень 18 р.'!U16)</f>
        <v>504.5</v>
      </c>
      <c r="V16" s="2">
        <f>SUM('за 8міс.18 р.'!V16+'вересень 18 р.'!V16)</f>
        <v>0</v>
      </c>
      <c r="W16" s="2">
        <f>SUM('за 8міс.18 р.'!W16+'вересень 18 р.'!W16)</f>
        <v>0</v>
      </c>
      <c r="X16" s="2">
        <f>SUM('за 8міс.18 р.'!X16+'вересень 18 р.'!X16)</f>
        <v>885575</v>
      </c>
    </row>
    <row r="17" spans="1:24" x14ac:dyDescent="0.2">
      <c r="A17" s="30" t="s">
        <v>13</v>
      </c>
      <c r="B17" s="2">
        <f>SUM('за 8міс.18 р.'!B17+'вересень 18 р.'!B17)</f>
        <v>1100044.8500000001</v>
      </c>
      <c r="C17" s="2">
        <f>SUM('за 8міс.18 р.'!C17+'вересень 18 р.'!C17)</f>
        <v>214036.18999999997</v>
      </c>
      <c r="D17" s="2">
        <f>SUM('за 8міс.18 р.'!D17+'вересень 18 р.'!D17)</f>
        <v>1314081.04</v>
      </c>
      <c r="E17" s="2">
        <f>SUM('за 8міс.18 р.'!E17+'вересень 18 р.'!E17)</f>
        <v>291679.48000000004</v>
      </c>
      <c r="F17" s="2">
        <f>SUM('за 8міс.18 р.'!F17+'вересень 18 р.'!F17)</f>
        <v>431903.54000000004</v>
      </c>
      <c r="G17" s="2">
        <f>SUM('за 8міс.18 р.'!G17+'вересень 18 р.'!G17)</f>
        <v>35747.770000000004</v>
      </c>
      <c r="H17" s="2">
        <f>SUM('за 8міс.18 р.'!H17+'вересень 18 р.'!H17)</f>
        <v>38508.400000000001</v>
      </c>
      <c r="I17" s="2">
        <f>SUM('за 8міс.18 р.'!I17+'вересень 18 р.'!I17)</f>
        <v>98935.079999999987</v>
      </c>
      <c r="J17" s="2">
        <f>SUM('за 8міс.18 р.'!J17+'вересень 18 р.'!J17)</f>
        <v>0</v>
      </c>
      <c r="K17" s="2">
        <f>SUM('за 8міс.18 р.'!K17+'вересень 18 р.'!K17)</f>
        <v>0</v>
      </c>
      <c r="L17" s="2">
        <f>SUM('за 8міс.18 р.'!L17+'вересень 18 р.'!L17)</f>
        <v>0</v>
      </c>
      <c r="M17" s="2">
        <f>SUM('за 8міс.18 р.'!M17+'вересень 18 р.'!M17)</f>
        <v>0</v>
      </c>
      <c r="N17" s="2">
        <f>SUM('за 8міс.18 р.'!N17+'вересень 18 р.'!N17)</f>
        <v>911.65</v>
      </c>
      <c r="O17" s="2">
        <f>SUM('за 8міс.18 р.'!O17+'вересень 18 р.'!O17)</f>
        <v>257296.14</v>
      </c>
      <c r="P17" s="2">
        <f>SUM('за 8міс.18 р.'!P17+'вересень 18 р.'!P17)</f>
        <v>0</v>
      </c>
      <c r="Q17" s="2">
        <f>SUM('за 8міс.18 р.'!Q17+'вересень 18 р.'!Q17)</f>
        <v>0</v>
      </c>
      <c r="R17" s="2">
        <f>SUM('за 8міс.18 р.'!R17+'вересень 18 р.'!R17)</f>
        <v>24562.93</v>
      </c>
      <c r="S17" s="2">
        <f>SUM('за 8міс.18 р.'!S17+'вересень 18 р.'!S17)</f>
        <v>232733.21000000002</v>
      </c>
      <c r="T17" s="2">
        <f>SUM('за 8міс.18 р.'!T17+'вересень 18 р.'!T17)</f>
        <v>0</v>
      </c>
      <c r="U17" s="2">
        <f>SUM('за 8міс.18 р.'!U17+'вересень 18 р.'!U17)</f>
        <v>504.5</v>
      </c>
      <c r="V17" s="2">
        <f>SUM('за 8міс.18 р.'!V17+'вересень 18 р.'!V17)</f>
        <v>0</v>
      </c>
      <c r="W17" s="2">
        <f>SUM('за 8міс.18 р.'!W17+'вересень 18 р.'!W17)</f>
        <v>0</v>
      </c>
      <c r="X17" s="2">
        <f>SUM('за 8міс.18 р.'!X17+'вересень 18 р.'!X17)</f>
        <v>2037664.06</v>
      </c>
    </row>
    <row r="18" spans="1:24" x14ac:dyDescent="0.2">
      <c r="A18" s="30" t="s">
        <v>24</v>
      </c>
      <c r="B18" s="2">
        <f>SUM('за 8міс.18 р.'!B18+'вересень 18 р.'!B18)</f>
        <v>1065972.8799999999</v>
      </c>
      <c r="C18" s="2">
        <f>SUM('за 8міс.18 р.'!C18+'вересень 18 р.'!C18)</f>
        <v>245293.68</v>
      </c>
      <c r="D18" s="2">
        <f>SUM('за 8міс.18 р.'!D18+'вересень 18 р.'!D18)</f>
        <v>1311266.56</v>
      </c>
      <c r="E18" s="2">
        <f>SUM('за 8міс.18 р.'!E18+'вересень 18 р.'!E18)</f>
        <v>290798.46000000002</v>
      </c>
      <c r="F18" s="2">
        <f>SUM('за 8міс.18 р.'!F18+'вересень 18 р.'!F18)</f>
        <v>725319.06</v>
      </c>
      <c r="G18" s="2">
        <f>SUM('за 8міс.18 р.'!G18+'вересень 18 р.'!G18)</f>
        <v>112297.48999999999</v>
      </c>
      <c r="H18" s="2">
        <f>SUM('за 8міс.18 р.'!H18+'вересень 18 р.'!H18)</f>
        <v>16227.440000000002</v>
      </c>
      <c r="I18" s="2">
        <f>SUM('за 8міс.18 р.'!I18+'вересень 18 р.'!I18)</f>
        <v>17741.7</v>
      </c>
      <c r="J18" s="2">
        <f>SUM('за 8міс.18 р.'!J18+'вересень 18 р.'!J18)</f>
        <v>0</v>
      </c>
      <c r="K18" s="2">
        <f>SUM('за 8міс.18 р.'!K18+'вересень 18 р.'!K18)</f>
        <v>0</v>
      </c>
      <c r="L18" s="2">
        <f>SUM('за 8міс.18 р.'!L18+'вересень 18 р.'!L18)</f>
        <v>0</v>
      </c>
      <c r="M18" s="2">
        <f>SUM('за 8міс.18 р.'!M18+'вересень 18 р.'!M18)</f>
        <v>0</v>
      </c>
      <c r="N18" s="2">
        <f>SUM('за 8міс.18 р.'!N18+'вересень 18 р.'!N18)</f>
        <v>3043.52</v>
      </c>
      <c r="O18" s="2">
        <f>SUM('за 8міс.18 р.'!O18+'вересень 18 р.'!O18)</f>
        <v>575504.41</v>
      </c>
      <c r="P18" s="2">
        <f>SUM('за 8міс.18 р.'!P18+'вересень 18 р.'!P18)</f>
        <v>518490.51</v>
      </c>
      <c r="Q18" s="2">
        <f>SUM('за 8міс.18 р.'!Q18+'вересень 18 р.'!Q18)</f>
        <v>156.16999999999999</v>
      </c>
      <c r="R18" s="2">
        <f>SUM('за 8міс.18 р.'!R18+'вересень 18 р.'!R18)</f>
        <v>56857.729999999996</v>
      </c>
      <c r="S18" s="2">
        <f>SUM('за 8міс.18 р.'!S18+'вересень 18 р.'!S18)</f>
        <v>0</v>
      </c>
      <c r="T18" s="2">
        <f>SUM('за 8міс.18 р.'!T18+'вересень 18 р.'!T18)</f>
        <v>0</v>
      </c>
      <c r="U18" s="2">
        <f>SUM('за 8міс.18 р.'!U18+'вересень 18 р.'!U18)</f>
        <v>504.5</v>
      </c>
      <c r="V18" s="2">
        <f>SUM('за 8міс.18 р.'!V18+'вересень 18 р.'!V18)</f>
        <v>0</v>
      </c>
      <c r="W18" s="2">
        <f>SUM('за 8міс.18 р.'!W18+'вересень 18 р.'!W18)</f>
        <v>0</v>
      </c>
      <c r="X18" s="2">
        <f>SUM('за 8міс.18 р.'!X18+'вересень 18 р.'!X18)</f>
        <v>2327384.08</v>
      </c>
    </row>
    <row r="19" spans="1:24" x14ac:dyDescent="0.2">
      <c r="A19" s="30" t="s">
        <v>14</v>
      </c>
      <c r="B19" s="2">
        <f>SUM('за 8міс.18 р.'!B19+'вересень 18 р.'!B19)</f>
        <v>956628.49</v>
      </c>
      <c r="C19" s="2">
        <f>SUM('за 8міс.18 р.'!C19+'вересень 18 р.'!C19)</f>
        <v>184674.77</v>
      </c>
      <c r="D19" s="2">
        <f>SUM('за 8міс.18 р.'!D19+'вересень 18 р.'!D19)</f>
        <v>1141303.2599999998</v>
      </c>
      <c r="E19" s="2">
        <f>SUM('за 8міс.18 р.'!E19+'вересень 18 р.'!E19)</f>
        <v>253425.89999999997</v>
      </c>
      <c r="F19" s="2">
        <f>SUM('за 8міс.18 р.'!F19+'вересень 18 р.'!F19)</f>
        <v>245214.77</v>
      </c>
      <c r="G19" s="2">
        <f>SUM('за 8міс.18 р.'!G19+'вересень 18 р.'!G19)</f>
        <v>72114.739999999991</v>
      </c>
      <c r="H19" s="2">
        <f>SUM('за 8міс.18 р.'!H19+'вересень 18 р.'!H19)</f>
        <v>23961.58</v>
      </c>
      <c r="I19" s="2">
        <f>SUM('за 8міс.18 р.'!I19+'вересень 18 р.'!I19)</f>
        <v>9722.09</v>
      </c>
      <c r="J19" s="2">
        <f>SUM('за 8міс.18 р.'!J19+'вересень 18 р.'!J19)</f>
        <v>0</v>
      </c>
      <c r="K19" s="2">
        <f>SUM('за 8міс.18 р.'!K19+'вересень 18 р.'!K19)</f>
        <v>0</v>
      </c>
      <c r="L19" s="2">
        <f>SUM('за 8міс.18 р.'!L19+'вересень 18 р.'!L19)</f>
        <v>0</v>
      </c>
      <c r="M19" s="2">
        <f>SUM('за 8міс.18 р.'!M19+'вересень 18 р.'!M19)</f>
        <v>0</v>
      </c>
      <c r="N19" s="2">
        <f>SUM('за 8міс.18 р.'!N19+'вересень 18 р.'!N19)</f>
        <v>5231.53</v>
      </c>
      <c r="O19" s="2">
        <f>SUM('за 8міс.18 р.'!O19+'вересень 18 р.'!O19)</f>
        <v>133680.32999999999</v>
      </c>
      <c r="P19" s="2">
        <f>SUM('за 8міс.18 р.'!P19+'вересень 18 р.'!P19)</f>
        <v>0</v>
      </c>
      <c r="Q19" s="2">
        <f>SUM('за 8міс.18 р.'!Q19+'вересень 18 р.'!Q19)</f>
        <v>0</v>
      </c>
      <c r="R19" s="2">
        <f>SUM('за 8міс.18 р.'!R19+'вересень 18 р.'!R19)</f>
        <v>17453.45</v>
      </c>
      <c r="S19" s="2">
        <f>SUM('за 8міс.18 р.'!S19+'вересень 18 р.'!S19)</f>
        <v>-1624.37</v>
      </c>
      <c r="T19" s="2">
        <f>SUM('за 8міс.18 р.'!T19+'вересень 18 р.'!T19)</f>
        <v>117851.25</v>
      </c>
      <c r="U19" s="2">
        <f>SUM('за 8міс.18 р.'!U19+'вересень 18 р.'!U19)</f>
        <v>504.5</v>
      </c>
      <c r="V19" s="2">
        <f>SUM('за 8міс.18 р.'!V19+'вересень 18 р.'!V19)</f>
        <v>0</v>
      </c>
      <c r="W19" s="2">
        <f>SUM('за 8міс.18 р.'!W19+'вересень 18 р.'!W19)</f>
        <v>0</v>
      </c>
      <c r="X19" s="2">
        <f>SUM('за 8міс.18 р.'!X19+'вересень 18 р.'!X19)</f>
        <v>1639943.93</v>
      </c>
    </row>
    <row r="20" spans="1:24" x14ac:dyDescent="0.2">
      <c r="A20" s="30" t="s">
        <v>15</v>
      </c>
      <c r="B20" s="2">
        <f>SUM('за 8міс.18 р.'!B20+'вересень 18 р.'!B20)</f>
        <v>1291328.23</v>
      </c>
      <c r="C20" s="2">
        <f>SUM('за 8міс.18 р.'!C20+'вересень 18 р.'!C20)</f>
        <v>304686.33999999997</v>
      </c>
      <c r="D20" s="2">
        <f>SUM('за 8міс.18 р.'!D20+'вересень 18 р.'!D20)</f>
        <v>1596014.5699999998</v>
      </c>
      <c r="E20" s="2">
        <f>SUM('за 8міс.18 р.'!E20+'вересень 18 р.'!E20)</f>
        <v>354338.04</v>
      </c>
      <c r="F20" s="2">
        <f>SUM('за 8міс.18 р.'!F20+'вересень 18 р.'!F20)</f>
        <v>333560.6700000001</v>
      </c>
      <c r="G20" s="2">
        <f>SUM('за 8міс.18 р.'!G20+'вересень 18 р.'!G20)</f>
        <v>40877.14</v>
      </c>
      <c r="H20" s="2">
        <f>SUM('за 8міс.18 р.'!H20+'вересень 18 р.'!H20)</f>
        <v>41008.15</v>
      </c>
      <c r="I20" s="2">
        <f>SUM('за 8міс.18 р.'!I20+'вересень 18 р.'!I20)</f>
        <v>55208.89</v>
      </c>
      <c r="J20" s="2">
        <f>SUM('за 8міс.18 р.'!J20+'вересень 18 р.'!J20)</f>
        <v>0</v>
      </c>
      <c r="K20" s="2">
        <f>SUM('за 8міс.18 р.'!K20+'вересень 18 р.'!K20)</f>
        <v>0</v>
      </c>
      <c r="L20" s="2">
        <f>SUM('за 8міс.18 р.'!L20+'вересень 18 р.'!L20)</f>
        <v>0</v>
      </c>
      <c r="M20" s="2">
        <f>SUM('за 8міс.18 р.'!M20+'вересень 18 р.'!M20)</f>
        <v>0</v>
      </c>
      <c r="N20" s="2">
        <f>SUM('за 8міс.18 р.'!N20+'вересень 18 р.'!N20)</f>
        <v>4121.2</v>
      </c>
      <c r="O20" s="2">
        <f>SUM('за 8міс.18 р.'!O20+'вересень 18 р.'!O20)</f>
        <v>191840.79000000004</v>
      </c>
      <c r="P20" s="2">
        <f>SUM('за 8міс.18 р.'!P20+'вересень 18 р.'!P20)</f>
        <v>0</v>
      </c>
      <c r="Q20" s="2">
        <f>SUM('за 8міс.18 р.'!Q20+'вересень 18 р.'!Q20)</f>
        <v>2870</v>
      </c>
      <c r="R20" s="2">
        <f>SUM('за 8міс.18 р.'!R20+'вересень 18 р.'!R20)</f>
        <v>24731.01</v>
      </c>
      <c r="S20" s="2">
        <f>SUM('за 8міс.18 р.'!S20+'вересень 18 р.'!S20)</f>
        <v>164239.78</v>
      </c>
      <c r="T20" s="2">
        <f>SUM('за 8міс.18 р.'!T20+'вересень 18 р.'!T20)</f>
        <v>0</v>
      </c>
      <c r="U20" s="2">
        <f>SUM('за 8міс.18 р.'!U20+'вересень 18 р.'!U20)</f>
        <v>504.5</v>
      </c>
      <c r="V20" s="2">
        <f>SUM('за 8міс.18 р.'!V20+'вересень 18 р.'!V20)</f>
        <v>0</v>
      </c>
      <c r="W20" s="2">
        <f>SUM('за 8міс.18 р.'!W20+'вересень 18 р.'!W20)</f>
        <v>0</v>
      </c>
      <c r="X20" s="2">
        <f>SUM('за 8міс.18 р.'!X20+'вересень 18 р.'!X20)</f>
        <v>2283913.2799999998</v>
      </c>
    </row>
    <row r="21" spans="1:24" x14ac:dyDescent="0.2">
      <c r="A21" s="34" t="s">
        <v>61</v>
      </c>
      <c r="B21" s="2">
        <f>SUM('за 8міс.18 р.'!B21+'вересень 18 р.'!B21)</f>
        <v>462825.51</v>
      </c>
      <c r="C21" s="2">
        <f>SUM('за 8міс.18 р.'!C21+'вересень 18 р.'!C21)</f>
        <v>121312.37999999999</v>
      </c>
      <c r="D21" s="2">
        <f>SUM('за 8міс.18 р.'!D21+'вересень 18 р.'!D21)</f>
        <v>584138.18999999994</v>
      </c>
      <c r="E21" s="2">
        <f>SUM('за 8міс.18 р.'!E21+'вересень 18 р.'!E21)</f>
        <v>129559.67000000001</v>
      </c>
      <c r="F21" s="2">
        <f>SUM('за 8міс.18 р.'!F21+'вересень 18 р.'!F21)</f>
        <v>285216.48</v>
      </c>
      <c r="G21" s="2">
        <f>SUM('за 8міс.18 р.'!G21+'вересень 18 р.'!G21)</f>
        <v>18939.21</v>
      </c>
      <c r="H21" s="2">
        <f>SUM('за 8міс.18 р.'!H21+'вересень 18 р.'!H21)</f>
        <v>17075.52</v>
      </c>
      <c r="I21" s="2">
        <f>SUM('за 8міс.18 р.'!I21+'вересень 18 р.'!I21)</f>
        <v>13509.119999999999</v>
      </c>
      <c r="J21" s="2">
        <f>SUM('за 8міс.18 р.'!J21+'вересень 18 р.'!J21)</f>
        <v>0</v>
      </c>
      <c r="K21" s="2">
        <f>SUM('за 8міс.18 р.'!K21+'вересень 18 р.'!K21)</f>
        <v>0</v>
      </c>
      <c r="L21" s="2">
        <f>SUM('за 8міс.18 р.'!L21+'вересень 18 р.'!L21)</f>
        <v>0</v>
      </c>
      <c r="M21" s="2">
        <f>SUM('за 8міс.18 р.'!M21+'вересень 18 р.'!M21)</f>
        <v>0</v>
      </c>
      <c r="N21" s="2">
        <f>SUM('за 8міс.18 р.'!N21+'вересень 18 р.'!N21)</f>
        <v>180</v>
      </c>
      <c r="O21" s="2">
        <f>SUM('за 8міс.18 р.'!O21+'вересень 18 р.'!O21)</f>
        <v>235008.13</v>
      </c>
      <c r="P21" s="2">
        <f>SUM('за 8міс.18 р.'!P21+'вересень 18 р.'!P21)</f>
        <v>0</v>
      </c>
      <c r="Q21" s="2">
        <f>SUM('за 8міс.18 р.'!Q21+'вересень 18 р.'!Q21)</f>
        <v>0</v>
      </c>
      <c r="R21" s="2">
        <f>SUM('за 8міс.18 р.'!R21+'вересень 18 р.'!R21)</f>
        <v>40014.889999999992</v>
      </c>
      <c r="S21" s="2">
        <f>SUM('за 8міс.18 р.'!S21+'вересень 18 р.'!S21)</f>
        <v>194993.24</v>
      </c>
      <c r="T21" s="2">
        <f>SUM('за 8міс.18 р.'!T21+'вересень 18 р.'!T21)</f>
        <v>0</v>
      </c>
      <c r="U21" s="2">
        <f>SUM('за 8міс.18 р.'!U21+'вересень 18 р.'!U21)</f>
        <v>504.5</v>
      </c>
      <c r="V21" s="2">
        <f>SUM('за 8міс.18 р.'!V21+'вересень 18 р.'!V21)</f>
        <v>0</v>
      </c>
      <c r="W21" s="2">
        <f>SUM('за 8міс.18 р.'!W21+'вересень 18 р.'!W21)</f>
        <v>0</v>
      </c>
      <c r="X21" s="2">
        <f>SUM('за 8міс.18 р.'!X21+'вересень 18 р.'!X21)</f>
        <v>998914.34000000008</v>
      </c>
    </row>
    <row r="22" spans="1:24" x14ac:dyDescent="0.2">
      <c r="A22" s="30" t="s">
        <v>16</v>
      </c>
      <c r="B22" s="2">
        <f>SUM('за 8міс.18 р.'!B22+'вересень 18 р.'!B22)</f>
        <v>650136.12</v>
      </c>
      <c r="C22" s="2">
        <f>SUM('за 8міс.18 р.'!C22+'вересень 18 р.'!C22)</f>
        <v>67768.52</v>
      </c>
      <c r="D22" s="2">
        <f>SUM('за 8міс.18 р.'!D22+'вересень 18 р.'!D22)</f>
        <v>717904.6399999999</v>
      </c>
      <c r="E22" s="2">
        <f>SUM('за 8міс.18 р.'!E22+'вересень 18 р.'!E22)</f>
        <v>159439.5</v>
      </c>
      <c r="F22" s="2">
        <f>SUM('за 8міс.18 р.'!F22+'вересень 18 р.'!F22)</f>
        <v>169181.59</v>
      </c>
      <c r="G22" s="2">
        <f>SUM('за 8міс.18 р.'!G22+'вересень 18 р.'!G22)</f>
        <v>7622.7</v>
      </c>
      <c r="H22" s="2">
        <f>SUM('за 8міс.18 р.'!H22+'вересень 18 р.'!H22)</f>
        <v>17444.129999999997</v>
      </c>
      <c r="I22" s="2">
        <f>SUM('за 8міс.18 р.'!I22+'вересень 18 р.'!I22)</f>
        <v>12226.61</v>
      </c>
      <c r="J22" s="2">
        <f>SUM('за 8міс.18 р.'!J22+'вересень 18 р.'!J22)</f>
        <v>0</v>
      </c>
      <c r="K22" s="2">
        <f>SUM('за 8міс.18 р.'!K22+'вересень 18 р.'!K22)</f>
        <v>0</v>
      </c>
      <c r="L22" s="2">
        <f>SUM('за 8міс.18 р.'!L22+'вересень 18 р.'!L22)</f>
        <v>0</v>
      </c>
      <c r="M22" s="2">
        <f>SUM('за 8міс.18 р.'!M22+'вересень 18 р.'!M22)</f>
        <v>0</v>
      </c>
      <c r="N22" s="2">
        <f>SUM('за 8міс.18 р.'!N22+'вересень 18 р.'!N22)</f>
        <v>3894.76</v>
      </c>
      <c r="O22" s="2">
        <f>SUM('за 8міс.18 р.'!O22+'вересень 18 р.'!O22)</f>
        <v>127488.89</v>
      </c>
      <c r="P22" s="2">
        <f>SUM('за 8міс.18 р.'!P22+'вересень 18 р.'!P22)</f>
        <v>0</v>
      </c>
      <c r="Q22" s="2">
        <f>SUM('за 8міс.18 р.'!Q22+'вересень 18 р.'!Q22)</f>
        <v>0</v>
      </c>
      <c r="R22" s="2">
        <f>SUM('за 8міс.18 р.'!R22+'вересень 18 р.'!R22)</f>
        <v>6049.3200000000006</v>
      </c>
      <c r="S22" s="2">
        <f>SUM('за 8міс.18 р.'!S22+'вересень 18 р.'!S22)</f>
        <v>121439.57</v>
      </c>
      <c r="T22" s="2">
        <f>SUM('за 8міс.18 р.'!T22+'вересень 18 р.'!T22)</f>
        <v>0</v>
      </c>
      <c r="U22" s="2">
        <f>SUM('за 8міс.18 р.'!U22+'вересень 18 р.'!U22)</f>
        <v>504.5</v>
      </c>
      <c r="V22" s="2">
        <f>SUM('за 8міс.18 р.'!V22+'вересень 18 р.'!V22)</f>
        <v>0</v>
      </c>
      <c r="W22" s="2">
        <f>SUM('за 8міс.18 р.'!W22+'вересень 18 р.'!W22)</f>
        <v>0</v>
      </c>
      <c r="X22" s="2">
        <f>SUM('за 8міс.18 р.'!X22+'вересень 18 р.'!X22)</f>
        <v>1046525.7300000001</v>
      </c>
    </row>
    <row r="23" spans="1:24" x14ac:dyDescent="0.2">
      <c r="A23" s="30" t="s">
        <v>17</v>
      </c>
      <c r="B23" s="2">
        <f>SUM('за 8міс.18 р.'!B23+'вересень 18 р.'!B23)</f>
        <v>1584841.47</v>
      </c>
      <c r="C23" s="2">
        <f>SUM('за 8міс.18 р.'!C23+'вересень 18 р.'!C23)</f>
        <v>323285.21000000002</v>
      </c>
      <c r="D23" s="2">
        <f>SUM('за 8міс.18 р.'!D23+'вересень 18 р.'!D23)</f>
        <v>1908126.68</v>
      </c>
      <c r="E23" s="2">
        <f>SUM('за 8міс.18 р.'!E23+'вересень 18 р.'!E23)</f>
        <v>423439.37</v>
      </c>
      <c r="F23" s="2">
        <f>SUM('за 8міс.18 р.'!F23+'вересень 18 р.'!F23)</f>
        <v>876371.25</v>
      </c>
      <c r="G23" s="2">
        <f>SUM('за 8міс.18 р.'!G23+'вересень 18 р.'!G23)</f>
        <v>115252.67000000001</v>
      </c>
      <c r="H23" s="2">
        <f>SUM('за 8міс.18 р.'!H23+'вересень 18 р.'!H23)</f>
        <v>67575.009999999995</v>
      </c>
      <c r="I23" s="2">
        <f>SUM('за 8міс.18 р.'!I23+'вересень 18 р.'!I23)</f>
        <v>116840.97</v>
      </c>
      <c r="J23" s="2">
        <f>SUM('за 8міс.18 р.'!J23+'вересень 18 р.'!J23)</f>
        <v>0</v>
      </c>
      <c r="K23" s="2">
        <f>SUM('за 8міс.18 р.'!K23+'вересень 18 р.'!K23)</f>
        <v>0</v>
      </c>
      <c r="L23" s="2">
        <f>SUM('за 8міс.18 р.'!L23+'вересень 18 р.'!L23)</f>
        <v>0</v>
      </c>
      <c r="M23" s="2">
        <f>SUM('за 8міс.18 р.'!M23+'вересень 18 р.'!M23)</f>
        <v>0</v>
      </c>
      <c r="N23" s="2">
        <f>SUM('за 8міс.18 р.'!N23+'вересень 18 р.'!N23)</f>
        <v>3517.8</v>
      </c>
      <c r="O23" s="2">
        <f>SUM('за 8міс.18 р.'!O23+'вересень 18 р.'!O23)</f>
        <v>572680.29999999993</v>
      </c>
      <c r="P23" s="2">
        <f>SUM('за 8міс.18 р.'!P23+'вересень 18 р.'!P23)</f>
        <v>518498</v>
      </c>
      <c r="Q23" s="2">
        <f>SUM('за 8міс.18 р.'!Q23+'вересень 18 р.'!Q23)</f>
        <v>0</v>
      </c>
      <c r="R23" s="2">
        <f>SUM('за 8міс.18 р.'!R23+'вересень 18 р.'!R23)</f>
        <v>54182.3</v>
      </c>
      <c r="S23" s="2">
        <f>SUM('за 8міс.18 р.'!S23+'вересень 18 р.'!S23)</f>
        <v>0</v>
      </c>
      <c r="T23" s="2">
        <f>SUM('за 8міс.18 р.'!T23+'вересень 18 р.'!T23)</f>
        <v>0</v>
      </c>
      <c r="U23" s="2">
        <f>SUM('за 8міс.18 р.'!U23+'вересень 18 р.'!U23)</f>
        <v>504.5</v>
      </c>
      <c r="V23" s="2">
        <f>SUM('за 8міс.18 р.'!V23+'вересень 18 р.'!V23)</f>
        <v>0</v>
      </c>
      <c r="W23" s="2">
        <f>SUM('за 8міс.18 р.'!W23+'вересень 18 р.'!W23)</f>
        <v>0</v>
      </c>
      <c r="X23" s="2">
        <f>SUM('за 8міс.18 р.'!X23+'вересень 18 р.'!X23)</f>
        <v>3207937.3</v>
      </c>
    </row>
    <row r="24" spans="1:24" x14ac:dyDescent="0.2">
      <c r="A24" s="30" t="s">
        <v>18</v>
      </c>
      <c r="B24" s="2">
        <f>SUM('за 8міс.18 р.'!B24+'вересень 18 р.'!B24)</f>
        <v>856713.9</v>
      </c>
      <c r="C24" s="2">
        <f>SUM('за 8міс.18 р.'!C24+'вересень 18 р.'!C24)</f>
        <v>163106.39000000001</v>
      </c>
      <c r="D24" s="2">
        <f>SUM('за 8міс.18 р.'!D24+'вересень 18 р.'!D24)</f>
        <v>1019820.29</v>
      </c>
      <c r="E24" s="2">
        <f>SUM('за 8міс.18 р.'!E24+'вересень 18 р.'!E24)</f>
        <v>226490.87</v>
      </c>
      <c r="F24" s="2">
        <f>SUM('за 8міс.18 р.'!F24+'вересень 18 р.'!F24)</f>
        <v>265665.35000000003</v>
      </c>
      <c r="G24" s="2">
        <f>SUM('за 8міс.18 р.'!G24+'вересень 18 р.'!G24)</f>
        <v>44274.19</v>
      </c>
      <c r="H24" s="2">
        <f>SUM('за 8міс.18 р.'!H24+'вересень 18 р.'!H24)</f>
        <v>27290.15</v>
      </c>
      <c r="I24" s="2">
        <f>SUM('за 8міс.18 р.'!I24+'вересень 18 р.'!I24)</f>
        <v>15790.029999999999</v>
      </c>
      <c r="J24" s="2">
        <f>SUM('за 8міс.18 р.'!J24+'вересень 18 р.'!J24)</f>
        <v>0</v>
      </c>
      <c r="K24" s="2">
        <f>SUM('за 8міс.18 р.'!K24+'вересень 18 р.'!K24)</f>
        <v>0</v>
      </c>
      <c r="L24" s="2">
        <f>SUM('за 8міс.18 р.'!L24+'вересень 18 р.'!L24)</f>
        <v>0</v>
      </c>
      <c r="M24" s="2">
        <f>SUM('за 8міс.18 р.'!M24+'вересень 18 р.'!M24)</f>
        <v>0</v>
      </c>
      <c r="N24" s="2">
        <f>SUM('за 8міс.18 р.'!N24+'вересень 18 р.'!N24)</f>
        <v>3089.1499999999996</v>
      </c>
      <c r="O24" s="2">
        <f>SUM('за 8міс.18 р.'!O24+'вересень 18 р.'!O24)</f>
        <v>174717.33000000005</v>
      </c>
      <c r="P24" s="2">
        <f>SUM('за 8міс.18 р.'!P24+'вересень 18 р.'!P24)</f>
        <v>-17857.599999999999</v>
      </c>
      <c r="Q24" s="2">
        <f>SUM('за 8міс.18 р.'!Q24+'вересень 18 р.'!Q24)</f>
        <v>0</v>
      </c>
      <c r="R24" s="2">
        <f>SUM('за 8міс.18 р.'!R24+'вересень 18 р.'!R24)</f>
        <v>21692.579999999998</v>
      </c>
      <c r="S24" s="2">
        <f>SUM('за 8міс.18 р.'!S24+'вересень 18 р.'!S24)</f>
        <v>170882.34999999998</v>
      </c>
      <c r="T24" s="2">
        <f>SUM('за 8міс.18 р.'!T24+'вересень 18 р.'!T24)</f>
        <v>0</v>
      </c>
      <c r="U24" s="2">
        <f>SUM('за 8міс.18 р.'!U24+'вересень 18 р.'!U24)</f>
        <v>504.5</v>
      </c>
      <c r="V24" s="2">
        <f>SUM('за 8міс.18 р.'!V24+'вересень 18 р.'!V24)</f>
        <v>0</v>
      </c>
      <c r="W24" s="2">
        <f>SUM('за 8міс.18 р.'!W24+'вересень 18 р.'!W24)</f>
        <v>0</v>
      </c>
      <c r="X24" s="2">
        <f>SUM('за 8міс.18 р.'!X24+'вересень 18 р.'!X24)</f>
        <v>1511976.51</v>
      </c>
    </row>
    <row r="25" spans="1:24" x14ac:dyDescent="0.2">
      <c r="A25" s="30" t="s">
        <v>27</v>
      </c>
      <c r="B25" s="2">
        <f>SUM('за 8міс.18 р.'!B25+'вересень 18 р.'!B25)</f>
        <v>354800.79000000004</v>
      </c>
      <c r="C25" s="2">
        <f>SUM('за 8міс.18 р.'!C25+'вересень 18 р.'!C25)</f>
        <v>100599.39</v>
      </c>
      <c r="D25" s="2">
        <f>SUM('за 8міс.18 р.'!D25+'вересень 18 р.'!D25)</f>
        <v>455400.18000000005</v>
      </c>
      <c r="E25" s="2">
        <f>SUM('за 8міс.18 р.'!E25+'вересень 18 р.'!E25)</f>
        <v>100890.11</v>
      </c>
      <c r="F25" s="2">
        <f>SUM('за 8міс.18 р.'!F25+'вересень 18 р.'!F25)</f>
        <v>190233.3</v>
      </c>
      <c r="G25" s="2">
        <f>SUM('за 8міс.18 р.'!G25+'вересень 18 р.'!G25)</f>
        <v>8879.14</v>
      </c>
      <c r="H25" s="2">
        <f>SUM('за 8міс.18 р.'!H25+'вересень 18 р.'!H25)</f>
        <v>13149.259999999998</v>
      </c>
      <c r="I25" s="2">
        <f>SUM('за 8міс.18 р.'!I25+'вересень 18 р.'!I25)</f>
        <v>11892.42</v>
      </c>
      <c r="J25" s="2">
        <f>SUM('за 8міс.18 р.'!J25+'вересень 18 р.'!J25)</f>
        <v>0</v>
      </c>
      <c r="K25" s="2">
        <f>SUM('за 8міс.18 р.'!K25+'вересень 18 р.'!K25)</f>
        <v>0</v>
      </c>
      <c r="L25" s="2">
        <f>SUM('за 8міс.18 р.'!L25+'вересень 18 р.'!L25)</f>
        <v>0</v>
      </c>
      <c r="M25" s="2">
        <f>SUM('за 8міс.18 р.'!M25+'вересень 18 р.'!M25)</f>
        <v>0</v>
      </c>
      <c r="N25" s="2">
        <f>SUM('за 8міс.18 р.'!N25+'вересень 18 р.'!N25)</f>
        <v>0</v>
      </c>
      <c r="O25" s="2">
        <f>SUM('за 8міс.18 р.'!O25+'вересень 18 р.'!O25)</f>
        <v>155807.98000000001</v>
      </c>
      <c r="P25" s="2">
        <f>SUM('за 8міс.18 р.'!P25+'вересень 18 р.'!P25)</f>
        <v>0</v>
      </c>
      <c r="Q25" s="2">
        <f>SUM('за 8міс.18 р.'!Q25+'вересень 18 р.'!Q25)</f>
        <v>0</v>
      </c>
      <c r="R25" s="2">
        <f>SUM('за 8міс.18 р.'!R25+'вересень 18 р.'!R25)</f>
        <v>16216.82</v>
      </c>
      <c r="S25" s="2">
        <f>SUM('за 8міс.18 р.'!S25+'вересень 18 р.'!S25)</f>
        <v>139591.16</v>
      </c>
      <c r="T25" s="2">
        <f>SUM('за 8міс.18 р.'!T25+'вересень 18 р.'!T25)</f>
        <v>0</v>
      </c>
      <c r="U25" s="2">
        <f>SUM('за 8міс.18 р.'!U25+'вересень 18 р.'!U25)</f>
        <v>504.5</v>
      </c>
      <c r="V25" s="2">
        <f>SUM('за 8міс.18 р.'!V25+'вересень 18 р.'!V25)</f>
        <v>0</v>
      </c>
      <c r="W25" s="2">
        <f>SUM('за 8міс.18 р.'!W25+'вересень 18 р.'!W25)</f>
        <v>0</v>
      </c>
      <c r="X25" s="2">
        <f>SUM('за 8міс.18 р.'!X25+'вересень 18 р.'!X25)</f>
        <v>746523.59</v>
      </c>
    </row>
    <row r="26" spans="1:24" x14ac:dyDescent="0.2">
      <c r="A26" s="30" t="s">
        <v>33</v>
      </c>
      <c r="B26" s="2">
        <f>SUM('за 8міс.18 р.'!B26+'вересень 18 р.'!B26)</f>
        <v>124999.93</v>
      </c>
      <c r="C26" s="2">
        <f>SUM('за 8міс.18 р.'!C26+'вересень 18 р.'!C26)</f>
        <v>0</v>
      </c>
      <c r="D26" s="2">
        <f>SUM('за 8міс.18 р.'!D26+'вересень 18 р.'!D26)</f>
        <v>124999.93</v>
      </c>
      <c r="E26" s="2">
        <f>SUM('за 8міс.18 р.'!E26+'вересень 18 р.'!E26)</f>
        <v>27652.879999999997</v>
      </c>
      <c r="F26" s="2">
        <f>SUM('за 8міс.18 р.'!F26+'вересень 18 р.'!F26)</f>
        <v>17431.059999999998</v>
      </c>
      <c r="G26" s="2">
        <f>SUM('за 8міс.18 р.'!G26+'вересень 18 р.'!G26)</f>
        <v>0</v>
      </c>
      <c r="H26" s="2">
        <f>SUM('за 8міс.18 р.'!H26+'вересень 18 р.'!H26)</f>
        <v>17431.059999999998</v>
      </c>
      <c r="I26" s="2">
        <f>SUM('за 8міс.18 р.'!I26+'вересень 18 р.'!I26)</f>
        <v>0</v>
      </c>
      <c r="J26" s="2">
        <f>SUM('за 8міс.18 р.'!J26+'вересень 18 р.'!J26)</f>
        <v>0</v>
      </c>
      <c r="K26" s="2">
        <f>SUM('за 8міс.18 р.'!K26+'вересень 18 р.'!K26)</f>
        <v>0</v>
      </c>
      <c r="L26" s="2">
        <f>SUM('за 8міс.18 р.'!L26+'вересень 18 р.'!L26)</f>
        <v>0</v>
      </c>
      <c r="M26" s="2">
        <f>SUM('за 8міс.18 р.'!M26+'вересень 18 р.'!M26)</f>
        <v>0</v>
      </c>
      <c r="N26" s="2">
        <f>SUM('за 8міс.18 р.'!N26+'вересень 18 р.'!N26)</f>
        <v>0</v>
      </c>
      <c r="O26" s="2">
        <f>SUM('за 8міс.18 р.'!O26+'вересень 18 р.'!O26)</f>
        <v>0</v>
      </c>
      <c r="P26" s="2">
        <f>SUM('за 8міс.18 р.'!P26+'вересень 18 р.'!P26)</f>
        <v>0</v>
      </c>
      <c r="Q26" s="2">
        <f>SUM('за 8міс.18 р.'!Q26+'вересень 18 р.'!Q26)</f>
        <v>0</v>
      </c>
      <c r="R26" s="2">
        <f>SUM('за 8міс.18 р.'!R26+'вересень 18 р.'!R26)</f>
        <v>0</v>
      </c>
      <c r="S26" s="2">
        <f>SUM('за 8міс.18 р.'!S26+'вересень 18 р.'!S26)</f>
        <v>0</v>
      </c>
      <c r="T26" s="2">
        <f>SUM('за 8міс.18 р.'!T26+'вересень 18 р.'!T26)</f>
        <v>0</v>
      </c>
      <c r="U26" s="2">
        <f>SUM('за 8міс.18 р.'!U26+'вересень 18 р.'!U26)</f>
        <v>0</v>
      </c>
      <c r="V26" s="2">
        <f>SUM('за 8міс.18 р.'!V26+'вересень 18 р.'!V26)</f>
        <v>0</v>
      </c>
      <c r="W26" s="2">
        <f>SUM('за 8міс.18 р.'!W26+'вересень 18 р.'!W26)</f>
        <v>0</v>
      </c>
      <c r="X26" s="2">
        <f>SUM('за 8міс.18 р.'!X26+'вересень 18 р.'!X26)</f>
        <v>170083.87</v>
      </c>
    </row>
    <row r="27" spans="1:24" x14ac:dyDescent="0.2">
      <c r="A27" s="30" t="s">
        <v>19</v>
      </c>
      <c r="B27" s="2">
        <f>SUM('за 8міс.18 р.'!B27+'вересень 18 р.'!B27)</f>
        <v>542912.53999999992</v>
      </c>
      <c r="C27" s="2">
        <f>SUM('за 8міс.18 р.'!C27+'вересень 18 р.'!C27)</f>
        <v>171401.77</v>
      </c>
      <c r="D27" s="2">
        <f>SUM('за 8міс.18 р.'!D27+'вересень 18 р.'!D27)</f>
        <v>714314.31</v>
      </c>
      <c r="E27" s="2">
        <f>SUM('за 8міс.18 р.'!E27+'вересень 18 р.'!E27)</f>
        <v>157997.29</v>
      </c>
      <c r="F27" s="2">
        <f>SUM('за 8міс.18 р.'!F27+'вересень 18 р.'!F27)</f>
        <v>239040.46</v>
      </c>
      <c r="G27" s="2">
        <f>SUM('за 8міс.18 р.'!G27+'вересень 18 р.'!G27)</f>
        <v>7565.1900000000005</v>
      </c>
      <c r="H27" s="2">
        <f>SUM('за 8міс.18 р.'!H27+'вересень 18 р.'!H27)</f>
        <v>11706.98</v>
      </c>
      <c r="I27" s="2">
        <f>SUM('за 8міс.18 р.'!I27+'вересень 18 р.'!I27)</f>
        <v>13574.169999999998</v>
      </c>
      <c r="J27" s="2">
        <f>SUM('за 8міс.18 р.'!J27+'вересень 18 р.'!J27)</f>
        <v>0</v>
      </c>
      <c r="K27" s="2">
        <f>SUM('за 8міс.18 р.'!K27+'вересень 18 р.'!K27)</f>
        <v>0</v>
      </c>
      <c r="L27" s="2">
        <f>SUM('за 8міс.18 р.'!L27+'вересень 18 р.'!L27)</f>
        <v>0</v>
      </c>
      <c r="M27" s="2">
        <f>SUM('за 8міс.18 р.'!M27+'вересень 18 р.'!M27)</f>
        <v>0</v>
      </c>
      <c r="N27" s="2">
        <f>SUM('за 8міс.18 р.'!N27+'вересень 18 р.'!N27)</f>
        <v>2756.54</v>
      </c>
      <c r="O27" s="2">
        <f>SUM('за 8міс.18 р.'!O27+'вересень 18 р.'!O27)</f>
        <v>202933.08000000002</v>
      </c>
      <c r="P27" s="2">
        <f>SUM('за 8міс.18 р.'!P27+'вересень 18 р.'!P27)</f>
        <v>0</v>
      </c>
      <c r="Q27" s="2">
        <f>SUM('за 8міс.18 р.'!Q27+'вересень 18 р.'!Q27)</f>
        <v>0</v>
      </c>
      <c r="R27" s="2">
        <f>SUM('за 8міс.18 р.'!R27+'вересень 18 р.'!R27)</f>
        <v>23886.63</v>
      </c>
      <c r="S27" s="2">
        <f>SUM('за 8міс.18 р.'!S27+'вересень 18 р.'!S27)</f>
        <v>179046.45</v>
      </c>
      <c r="T27" s="2">
        <f>SUM('за 8міс.18 р.'!T27+'вересень 18 р.'!T27)</f>
        <v>0</v>
      </c>
      <c r="U27" s="2">
        <f>SUM('за 8міс.18 р.'!U27+'вересень 18 р.'!U27)</f>
        <v>504.5</v>
      </c>
      <c r="V27" s="2">
        <f>SUM('за 8міс.18 р.'!V27+'вересень 18 р.'!V27)</f>
        <v>0</v>
      </c>
      <c r="W27" s="2">
        <f>SUM('за 8міс.18 р.'!W27+'вересень 18 р.'!W27)</f>
        <v>0</v>
      </c>
      <c r="X27" s="2">
        <f>SUM('за 8міс.18 р.'!X27+'вересень 18 р.'!X27)</f>
        <v>1111352.06</v>
      </c>
    </row>
    <row r="28" spans="1:24" x14ac:dyDescent="0.2">
      <c r="A28" s="30" t="s">
        <v>20</v>
      </c>
      <c r="B28" s="2">
        <f>SUM('за 8міс.18 р.'!B28+'вересень 18 р.'!B28)</f>
        <v>1887348.3399999999</v>
      </c>
      <c r="C28" s="2">
        <f>SUM('за 8міс.18 р.'!C28+'вересень 18 р.'!C28)</f>
        <v>583125.78999999992</v>
      </c>
      <c r="D28" s="2">
        <f>SUM('за 8міс.18 р.'!D28+'вересень 18 р.'!D28)</f>
        <v>2470474.13</v>
      </c>
      <c r="E28" s="2">
        <f>SUM('за 8міс.18 р.'!E28+'вересень 18 р.'!E28)</f>
        <v>414665.97000000003</v>
      </c>
      <c r="F28" s="2">
        <f>SUM('за 8міс.18 р.'!F28+'вересень 18 р.'!F28)</f>
        <v>1012976.25</v>
      </c>
      <c r="G28" s="2">
        <f>SUM('за 8міс.18 р.'!G28+'вересень 18 р.'!G28)</f>
        <v>284462.68000000005</v>
      </c>
      <c r="H28" s="2">
        <f>SUM('за 8міс.18 р.'!H28+'вересень 18 р.'!H28)</f>
        <v>109909.65</v>
      </c>
      <c r="I28" s="2">
        <f>SUM('за 8міс.18 р.'!I28+'вересень 18 р.'!I28)</f>
        <v>252505.25999999998</v>
      </c>
      <c r="J28" s="2">
        <f>SUM('за 8міс.18 р.'!J28+'вересень 18 р.'!J28)</f>
        <v>0</v>
      </c>
      <c r="K28" s="2">
        <f>SUM('за 8міс.18 р.'!K28+'вересень 18 р.'!K28)</f>
        <v>0</v>
      </c>
      <c r="L28" s="2">
        <f>SUM('за 8міс.18 р.'!L28+'вересень 18 р.'!L28)</f>
        <v>0</v>
      </c>
      <c r="M28" s="2">
        <f>SUM('за 8міс.18 р.'!M28+'вересень 18 р.'!M28)</f>
        <v>0</v>
      </c>
      <c r="N28" s="2">
        <f>SUM('за 8міс.18 р.'!N28+'вересень 18 р.'!N28)</f>
        <v>8923.09</v>
      </c>
      <c r="O28" s="2">
        <f>SUM('за 8міс.18 р.'!O28+'вересень 18 р.'!O28)</f>
        <v>356670.2300000001</v>
      </c>
      <c r="P28" s="2">
        <f>SUM('за 8міс.18 р.'!P28+'вересень 18 р.'!P28)</f>
        <v>-22211.599999999999</v>
      </c>
      <c r="Q28" s="2">
        <f>SUM('за 8міс.18 р.'!Q28+'вересень 18 р.'!Q28)</f>
        <v>16464.78</v>
      </c>
      <c r="R28" s="2">
        <f>SUM('за 8міс.18 р.'!R28+'вересень 18 р.'!R28)</f>
        <v>58517.7</v>
      </c>
      <c r="S28" s="2">
        <f>SUM('за 8міс.18 р.'!S28+'вересень 18 р.'!S28)</f>
        <v>303899.35000000003</v>
      </c>
      <c r="T28" s="2">
        <f>SUM('за 8міс.18 р.'!T28+'вересень 18 р.'!T28)</f>
        <v>0</v>
      </c>
      <c r="U28" s="2">
        <f>SUM('за 8міс.18 р.'!U28+'вересень 18 р.'!U28)</f>
        <v>505.34</v>
      </c>
      <c r="V28" s="2">
        <f>SUM('за 8міс.18 р.'!V28+'вересень 18 р.'!V28)</f>
        <v>0</v>
      </c>
      <c r="W28" s="2">
        <f>SUM('за 8міс.18 р.'!W28+'вересень 18 р.'!W28)</f>
        <v>0</v>
      </c>
      <c r="X28" s="2">
        <f>SUM('за 8міс.18 р.'!X28+'вересень 18 р.'!X28)</f>
        <v>3898116.3499999996</v>
      </c>
    </row>
    <row r="29" spans="1:24" x14ac:dyDescent="0.2">
      <c r="A29" s="30" t="s">
        <v>21</v>
      </c>
      <c r="B29" s="2">
        <f>SUM('за 8міс.18 р.'!B29+'вересень 18 р.'!B29)</f>
        <v>1134587.55</v>
      </c>
      <c r="C29" s="2">
        <f>SUM('за 8міс.18 р.'!C29+'вересень 18 р.'!C29)</f>
        <v>162848.41</v>
      </c>
      <c r="D29" s="2">
        <f>SUM('за 8міс.18 р.'!D29+'вересень 18 р.'!D29)</f>
        <v>1297435.96</v>
      </c>
      <c r="E29" s="2">
        <f>SUM('за 8міс.18 р.'!E29+'вересень 18 р.'!E29)</f>
        <v>288098.76</v>
      </c>
      <c r="F29" s="2">
        <f>SUM('за 8міс.18 р.'!F29+'вересень 18 р.'!F29)</f>
        <v>607068.15</v>
      </c>
      <c r="G29" s="2">
        <f>SUM('за 8міс.18 р.'!G29+'вересень 18 р.'!G29)</f>
        <v>15605.440000000002</v>
      </c>
      <c r="H29" s="2">
        <f>SUM('за 8міс.18 р.'!H29+'вересень 18 р.'!H29)</f>
        <v>29583.66</v>
      </c>
      <c r="I29" s="2">
        <f>SUM('за 8міс.18 р.'!I29+'вересень 18 р.'!I29)</f>
        <v>5746.08</v>
      </c>
      <c r="J29" s="2">
        <f>SUM('за 8міс.18 р.'!J29+'вересень 18 р.'!J29)</f>
        <v>0</v>
      </c>
      <c r="K29" s="2">
        <f>SUM('за 8міс.18 р.'!K29+'вересень 18 р.'!K29)</f>
        <v>0</v>
      </c>
      <c r="L29" s="2">
        <f>SUM('за 8міс.18 р.'!L29+'вересень 18 р.'!L29)</f>
        <v>0</v>
      </c>
      <c r="M29" s="2">
        <f>SUM('за 8міс.18 р.'!M29+'вересень 18 р.'!M29)</f>
        <v>0</v>
      </c>
      <c r="N29" s="2">
        <f>SUM('за 8міс.18 р.'!N29+'вересень 18 р.'!N29)</f>
        <v>2141.5500000000002</v>
      </c>
      <c r="O29" s="2">
        <f>SUM('за 8міс.18 р.'!O29+'вересень 18 р.'!O29)</f>
        <v>553486.92000000004</v>
      </c>
      <c r="P29" s="2">
        <f>SUM('за 8міс.18 р.'!P29+'вересень 18 р.'!P29)</f>
        <v>518498</v>
      </c>
      <c r="Q29" s="2">
        <f>SUM('за 8міс.18 р.'!Q29+'вересень 18 р.'!Q29)</f>
        <v>5105.76</v>
      </c>
      <c r="R29" s="2">
        <f>SUM('за 8міс.18 р.'!R29+'вересень 18 р.'!R29)</f>
        <v>29883.16</v>
      </c>
      <c r="S29" s="2">
        <f>SUM('за 8міс.18 р.'!S29+'вересень 18 р.'!S29)</f>
        <v>0</v>
      </c>
      <c r="T29" s="2">
        <f>SUM('за 8міс.18 р.'!T29+'вересень 18 р.'!T29)</f>
        <v>0</v>
      </c>
      <c r="U29" s="2">
        <f>SUM('за 8міс.18 р.'!U29+'вересень 18 р.'!U29)</f>
        <v>504.5</v>
      </c>
      <c r="V29" s="2">
        <f>SUM('за 8міс.18 р.'!V29+'вересень 18 р.'!V29)</f>
        <v>0</v>
      </c>
      <c r="W29" s="2">
        <f>SUM('за 8міс.18 р.'!W29+'вересень 18 р.'!W29)</f>
        <v>0</v>
      </c>
      <c r="X29" s="2">
        <f>SUM('за 8міс.18 р.'!X29+'вересень 18 р.'!X29)</f>
        <v>2192602.87</v>
      </c>
    </row>
    <row r="30" spans="1:24" x14ac:dyDescent="0.2">
      <c r="A30" s="30" t="s">
        <v>22</v>
      </c>
      <c r="B30" s="2">
        <f>SUM('за 8міс.18 р.'!B30+'вересень 18 р.'!B30)</f>
        <v>598741.51</v>
      </c>
      <c r="C30" s="2">
        <f>SUM('за 8міс.18 р.'!C30+'вересень 18 р.'!C30)</f>
        <v>112096.55</v>
      </c>
      <c r="D30" s="2">
        <f>SUM('за 8міс.18 р.'!D30+'вересень 18 р.'!D30)</f>
        <v>710838.05999999994</v>
      </c>
      <c r="E30" s="2">
        <f>SUM('за 8міс.18 р.'!E30+'вересень 18 р.'!E30)</f>
        <v>157863.5</v>
      </c>
      <c r="F30" s="2">
        <f>SUM('за 8міс.18 р.'!F30+'вересень 18 р.'!F30)</f>
        <v>195641.40999999997</v>
      </c>
      <c r="G30" s="2">
        <f>SUM('за 8міс.18 р.'!G30+'вересень 18 р.'!G30)</f>
        <v>24673.919999999998</v>
      </c>
      <c r="H30" s="2">
        <f>SUM('за 8міс.18 р.'!H30+'вересень 18 р.'!H30)</f>
        <v>19634.060000000001</v>
      </c>
      <c r="I30" s="2">
        <f>SUM('за 8міс.18 р.'!I30+'вересень 18 р.'!I30)</f>
        <v>12588.020000000002</v>
      </c>
      <c r="J30" s="2">
        <f>SUM('за 8міс.18 р.'!J30+'вересень 18 р.'!J30)</f>
        <v>0</v>
      </c>
      <c r="K30" s="2">
        <f>SUM('за 8міс.18 р.'!K30+'вересень 18 р.'!K30)</f>
        <v>0</v>
      </c>
      <c r="L30" s="2">
        <f>SUM('за 8міс.18 р.'!L30+'вересень 18 р.'!L30)</f>
        <v>0</v>
      </c>
      <c r="M30" s="2">
        <f>SUM('за 8міс.18 р.'!M30+'вересень 18 р.'!M30)</f>
        <v>0</v>
      </c>
      <c r="N30" s="2">
        <f>SUM('за 8міс.18 р.'!N30+'вересень 18 р.'!N30)</f>
        <v>628.34</v>
      </c>
      <c r="O30" s="2">
        <f>SUM('за 8міс.18 р.'!O30+'вересень 18 р.'!O30)</f>
        <v>137612.56999999998</v>
      </c>
      <c r="P30" s="2">
        <f>SUM('за 8міс.18 р.'!P30+'вересень 18 р.'!P30)</f>
        <v>0</v>
      </c>
      <c r="Q30" s="2">
        <f>SUM('за 8міс.18 р.'!Q30+'вересень 18 р.'!Q30)</f>
        <v>0</v>
      </c>
      <c r="R30" s="2">
        <f>SUM('за 8міс.18 р.'!R30+'вересень 18 р.'!R30)</f>
        <v>12861.970000000001</v>
      </c>
      <c r="S30" s="2">
        <f>SUM('за 8міс.18 р.'!S30+'вересень 18 р.'!S30)</f>
        <v>124750.6</v>
      </c>
      <c r="T30" s="2">
        <f>SUM('за 8міс.18 р.'!T30+'вересень 18 р.'!T30)</f>
        <v>0</v>
      </c>
      <c r="U30" s="2">
        <f>SUM('за 8міс.18 р.'!U30+'вересень 18 р.'!U30)</f>
        <v>504.5</v>
      </c>
      <c r="V30" s="2">
        <f>SUM('за 8міс.18 р.'!V30+'вересень 18 р.'!V30)</f>
        <v>0</v>
      </c>
      <c r="W30" s="2">
        <f>SUM('за 8міс.18 р.'!W30+'вересень 18 р.'!W30)</f>
        <v>0</v>
      </c>
      <c r="X30" s="2">
        <f>SUM('за 8міс.18 р.'!X30+'вересень 18 р.'!X30)</f>
        <v>1064342.97</v>
      </c>
    </row>
    <row r="31" spans="1:24" x14ac:dyDescent="0.2">
      <c r="A31" s="30" t="s">
        <v>23</v>
      </c>
      <c r="B31" s="2">
        <f>SUM('за 8міс.18 р.'!B31+'вересень 18 р.'!B31)</f>
        <v>1264218.57</v>
      </c>
      <c r="C31" s="2">
        <f>SUM('за 8міс.18 р.'!C31+'вересень 18 р.'!C31)</f>
        <v>296354.5</v>
      </c>
      <c r="D31" s="2">
        <f>SUM('за 8міс.18 р.'!D31+'вересень 18 р.'!D31)</f>
        <v>1560573.0699999998</v>
      </c>
      <c r="E31" s="2">
        <f>SUM('за 8міс.18 р.'!E31+'вересень 18 р.'!E31)</f>
        <v>346521.02</v>
      </c>
      <c r="F31" s="2">
        <f>SUM('за 8міс.18 р.'!F31+'вересень 18 р.'!F31)</f>
        <v>309546.64</v>
      </c>
      <c r="G31" s="2">
        <f>SUM('за 8міс.18 р.'!G31+'вересень 18 р.'!G31)</f>
        <v>61407.8</v>
      </c>
      <c r="H31" s="2">
        <f>SUM('за 8міс.18 р.'!H31+'вересень 18 р.'!H31)</f>
        <v>39226.160000000003</v>
      </c>
      <c r="I31" s="2">
        <f>SUM('за 8міс.18 р.'!I31+'вересень 18 р.'!I31)</f>
        <v>53021.3</v>
      </c>
      <c r="J31" s="2">
        <f>SUM('за 8міс.18 р.'!J31+'вересень 18 р.'!J31)</f>
        <v>0</v>
      </c>
      <c r="K31" s="2">
        <f>SUM('за 8міс.18 р.'!K31+'вересень 18 р.'!K31)</f>
        <v>0</v>
      </c>
      <c r="L31" s="2">
        <f>SUM('за 8міс.18 р.'!L31+'вересень 18 р.'!L31)</f>
        <v>0</v>
      </c>
      <c r="M31" s="2">
        <f>SUM('за 8міс.18 р.'!M31+'вересень 18 р.'!M31)</f>
        <v>0</v>
      </c>
      <c r="N31" s="2">
        <f>SUM('за 8міс.18 р.'!N31+'вересень 18 р.'!N31)</f>
        <v>0</v>
      </c>
      <c r="O31" s="2">
        <f>SUM('за 8міс.18 р.'!O31+'вересень 18 р.'!O31)</f>
        <v>155386.87999999998</v>
      </c>
      <c r="P31" s="2">
        <f>SUM('за 8міс.18 р.'!P31+'вересень 18 р.'!P31)</f>
        <v>0</v>
      </c>
      <c r="Q31" s="2">
        <f>SUM('за 8міс.18 р.'!Q31+'вересень 18 р.'!Q31)</f>
        <v>0</v>
      </c>
      <c r="R31" s="2">
        <f>SUM('за 8міс.18 р.'!R31+'вересень 18 р.'!R31)</f>
        <v>32665.27</v>
      </c>
      <c r="S31" s="2">
        <f>SUM('за 8міс.18 р.'!S31+'вересень 18 р.'!S31)</f>
        <v>122721.61</v>
      </c>
      <c r="T31" s="2">
        <f>SUM('за 8міс.18 р.'!T31+'вересень 18 р.'!T31)</f>
        <v>0</v>
      </c>
      <c r="U31" s="2">
        <f>SUM('за 8міс.18 р.'!U31+'вересень 18 р.'!U31)</f>
        <v>504.5</v>
      </c>
      <c r="V31" s="2">
        <f>SUM('за 8міс.18 р.'!V31+'вересень 18 р.'!V31)</f>
        <v>0</v>
      </c>
      <c r="W31" s="2">
        <f>SUM('за 8міс.18 р.'!W31+'вересень 18 р.'!W31)</f>
        <v>0</v>
      </c>
      <c r="X31" s="2">
        <f>SUM('за 8міс.18 р.'!X31+'вересень 18 р.'!X31)</f>
        <v>2216640.7299999995</v>
      </c>
    </row>
    <row r="32" spans="1:24" x14ac:dyDescent="0.2">
      <c r="A32" s="34"/>
      <c r="B32" s="2">
        <f>SUM('за 8міс.18 р.'!B32+'вересень 18 р.'!B32)</f>
        <v>0</v>
      </c>
      <c r="C32" s="2">
        <f>SUM('за 8міс.18 р.'!C32+'вересень 18 р.'!C32)</f>
        <v>0</v>
      </c>
      <c r="D32" s="2">
        <f>SUM('за 8міс.18 р.'!D32+'вересень 18 р.'!D32)</f>
        <v>0</v>
      </c>
      <c r="E32" s="2">
        <f>SUM('за 8міс.18 р.'!E32+'вересень 18 р.'!E32)</f>
        <v>0</v>
      </c>
      <c r="F32" s="2">
        <f>SUM('за 8міс.18 р.'!F32+'вересень 18 р.'!F32)</f>
        <v>0</v>
      </c>
      <c r="G32" s="2">
        <f>SUM('за 8міс.18 р.'!G32+'вересень 18 р.'!G32)</f>
        <v>0</v>
      </c>
      <c r="H32" s="2">
        <f>SUM('за 8міс.18 р.'!H32+'вересень 18 р.'!H32)</f>
        <v>0</v>
      </c>
      <c r="I32" s="2">
        <f>SUM('за 8міс.18 р.'!I32+'вересень 18 р.'!I32)</f>
        <v>0</v>
      </c>
      <c r="J32" s="2">
        <f>SUM('за 8міс.18 р.'!J32+'вересень 18 р.'!J32)</f>
        <v>0</v>
      </c>
      <c r="K32" s="2">
        <f>SUM('за 8міс.18 р.'!K32+'вересень 18 р.'!K32)</f>
        <v>0</v>
      </c>
      <c r="L32" s="2">
        <f>SUM('за 8міс.18 р.'!L32+'вересень 18 р.'!L32)</f>
        <v>0</v>
      </c>
      <c r="M32" s="2">
        <f>SUM('за 8міс.18 р.'!M32+'вересень 18 р.'!M32)</f>
        <v>0</v>
      </c>
      <c r="N32" s="2">
        <f>SUM('за 8міс.18 р.'!N32+'вересень 18 р.'!N32)</f>
        <v>0</v>
      </c>
      <c r="O32" s="2">
        <f>SUM('за 8міс.18 р.'!O32+'вересень 18 р.'!O32)</f>
        <v>0</v>
      </c>
      <c r="P32" s="2">
        <f>SUM('за 8міс.18 р.'!P32+'вересень 18 р.'!P32)</f>
        <v>0</v>
      </c>
      <c r="Q32" s="2">
        <f>SUM('за 8міс.18 р.'!Q32+'вересень 18 р.'!Q32)</f>
        <v>0</v>
      </c>
      <c r="R32" s="2">
        <f>SUM('за 8міс.18 р.'!R32+'вересень 18 р.'!R32)</f>
        <v>0</v>
      </c>
      <c r="S32" s="2">
        <f>SUM('за 8міс.18 р.'!S32+'вересень 18 р.'!S32)</f>
        <v>0</v>
      </c>
      <c r="T32" s="2">
        <f>SUM('за 8міс.18 р.'!T32+'вересень 18 р.'!T32)</f>
        <v>0</v>
      </c>
      <c r="U32" s="2">
        <f>SUM('за 8міс.18 р.'!U32+'вересень 18 р.'!U32)</f>
        <v>0</v>
      </c>
      <c r="V32" s="2">
        <f>SUM('за 8міс.18 р.'!V32+'вересень 18 р.'!V32)</f>
        <v>0</v>
      </c>
      <c r="W32" s="2">
        <f>SUM('за 8міс.18 р.'!W32+'вересень 18 р.'!W32)</f>
        <v>0</v>
      </c>
      <c r="X32" s="2">
        <f>SUM('за 8міс.18 р.'!X32+'вересень 18 р.'!X32)</f>
        <v>0</v>
      </c>
    </row>
    <row r="33" spans="1:25" x14ac:dyDescent="0.2">
      <c r="A33" s="34"/>
      <c r="B33" s="2">
        <f>SUM('за 8міс.18 р.'!B33+'вересень 18 р.'!B33)</f>
        <v>0</v>
      </c>
      <c r="C33" s="2">
        <f>SUM('за 8міс.18 р.'!C33+'вересень 18 р.'!C33)</f>
        <v>0</v>
      </c>
      <c r="D33" s="2">
        <f>SUM('за 8міс.18 р.'!D33+'вересень 18 р.'!D33)</f>
        <v>0</v>
      </c>
      <c r="E33" s="2">
        <f>SUM('за 8міс.18 р.'!E33+'вересень 18 р.'!E33)</f>
        <v>0</v>
      </c>
      <c r="F33" s="2">
        <f>SUM('за 8міс.18 р.'!F33+'вересень 18 р.'!F33)</f>
        <v>0</v>
      </c>
      <c r="G33" s="2">
        <f>SUM('за 8міс.18 р.'!G33+'вересень 18 р.'!G33)</f>
        <v>0</v>
      </c>
      <c r="H33" s="2">
        <f>SUM('за 8міс.18 р.'!H33+'вересень 18 р.'!H33)</f>
        <v>0</v>
      </c>
      <c r="I33" s="2">
        <f>SUM('за 8міс.18 р.'!I33+'вересень 18 р.'!I33)</f>
        <v>0</v>
      </c>
      <c r="J33" s="2">
        <f>SUM('за 8міс.18 р.'!J33+'вересень 18 р.'!J33)</f>
        <v>0</v>
      </c>
      <c r="K33" s="2">
        <f>SUM('за 8міс.18 р.'!K33+'вересень 18 р.'!K33)</f>
        <v>0</v>
      </c>
      <c r="L33" s="2">
        <f>SUM('за 8міс.18 р.'!L33+'вересень 18 р.'!L33)</f>
        <v>0</v>
      </c>
      <c r="M33" s="2">
        <f>SUM('за 8міс.18 р.'!M33+'вересень 18 р.'!M33)</f>
        <v>0</v>
      </c>
      <c r="N33" s="2">
        <f>SUM('за 8міс.18 р.'!N33+'вересень 18 р.'!N33)</f>
        <v>0</v>
      </c>
      <c r="O33" s="2">
        <f>SUM('за 8міс.18 р.'!O33+'вересень 18 р.'!O33)</f>
        <v>0</v>
      </c>
      <c r="P33" s="2">
        <f>SUM('за 8міс.18 р.'!P33+'вересень 18 р.'!P33)</f>
        <v>0</v>
      </c>
      <c r="Q33" s="2">
        <f>SUM('за 8міс.18 р.'!Q33+'вересень 18 р.'!Q33)</f>
        <v>0</v>
      </c>
      <c r="R33" s="2">
        <f>SUM('за 8міс.18 р.'!R33+'вересень 18 р.'!R33)</f>
        <v>0</v>
      </c>
      <c r="S33" s="2">
        <f>SUM('за 8міс.18 р.'!S33+'вересень 18 р.'!S33)</f>
        <v>0</v>
      </c>
      <c r="T33" s="2">
        <f>SUM('за 8міс.18 р.'!T33+'вересень 18 р.'!T33)</f>
        <v>0</v>
      </c>
      <c r="U33" s="2">
        <f>SUM('за 8міс.18 р.'!U33+'вересень 18 р.'!U33)</f>
        <v>0</v>
      </c>
      <c r="V33" s="2">
        <f>SUM('за 8міс.18 р.'!V33+'вересень 18 р.'!V33)</f>
        <v>0</v>
      </c>
      <c r="W33" s="2">
        <f>SUM('за 8міс.18 р.'!W33+'вересень 18 р.'!W33)</f>
        <v>0</v>
      </c>
      <c r="X33" s="2">
        <f>SUM('за 8міс.18 р.'!X33+'вересень 18 р.'!X33)</f>
        <v>0</v>
      </c>
    </row>
    <row r="34" spans="1:25" x14ac:dyDescent="0.2">
      <c r="A34" s="34"/>
      <c r="B34" s="2">
        <f>SUM('за 8міс.18 р.'!B34+'вересень 18 р.'!B34)</f>
        <v>0</v>
      </c>
      <c r="C34" s="2">
        <f>SUM('за 8міс.18 р.'!C34+'вересень 18 р.'!C34)</f>
        <v>0</v>
      </c>
      <c r="D34" s="2">
        <f>SUM('за 8міс.18 р.'!D34+'вересень 18 р.'!D34)</f>
        <v>0</v>
      </c>
      <c r="E34" s="2">
        <f>SUM('за 8міс.18 р.'!E34+'вересень 18 р.'!E34)</f>
        <v>0</v>
      </c>
      <c r="F34" s="2">
        <f>SUM('за 8міс.18 р.'!F34+'вересень 18 р.'!F34)</f>
        <v>0</v>
      </c>
      <c r="G34" s="2">
        <f>SUM('за 8міс.18 р.'!G34+'вересень 18 р.'!G34)</f>
        <v>0</v>
      </c>
      <c r="H34" s="2">
        <f>SUM('за 8міс.18 р.'!H34+'вересень 18 р.'!H34)</f>
        <v>0</v>
      </c>
      <c r="I34" s="2">
        <f>SUM('за 8міс.18 р.'!I34+'вересень 18 р.'!I34)</f>
        <v>0</v>
      </c>
      <c r="J34" s="2">
        <f>SUM('за 8міс.18 р.'!J34+'вересень 18 р.'!J34)</f>
        <v>0</v>
      </c>
      <c r="K34" s="2">
        <f>SUM('за 8міс.18 р.'!K34+'вересень 18 р.'!K34)</f>
        <v>0</v>
      </c>
      <c r="L34" s="2">
        <f>SUM('за 8міс.18 р.'!L34+'вересень 18 р.'!L34)</f>
        <v>0</v>
      </c>
      <c r="M34" s="2">
        <f>SUM('за 8міс.18 р.'!M34+'вересень 18 р.'!M34)</f>
        <v>0</v>
      </c>
      <c r="N34" s="2">
        <f>SUM('за 8міс.18 р.'!N34+'вересень 18 р.'!N34)</f>
        <v>0</v>
      </c>
      <c r="O34" s="2">
        <f>SUM('за 8міс.18 р.'!O34+'вересень 18 р.'!O34)</f>
        <v>0</v>
      </c>
      <c r="P34" s="2">
        <f>SUM('за 8міс.18 р.'!P34+'вересень 18 р.'!P34)</f>
        <v>0</v>
      </c>
      <c r="Q34" s="2">
        <f>SUM('за 8міс.18 р.'!Q34+'вересень 18 р.'!Q34)</f>
        <v>0</v>
      </c>
      <c r="R34" s="2">
        <f>SUM('за 8міс.18 р.'!R34+'вересень 18 р.'!R34)</f>
        <v>0</v>
      </c>
      <c r="S34" s="2">
        <f>SUM('за 8міс.18 р.'!S34+'вересень 18 р.'!S34)</f>
        <v>0</v>
      </c>
      <c r="T34" s="2">
        <f>SUM('за 8міс.18 р.'!T34+'вересень 18 р.'!T34)</f>
        <v>0</v>
      </c>
      <c r="U34" s="2">
        <f>SUM('за 8міс.18 р.'!U34+'вересень 18 р.'!U34)</f>
        <v>0</v>
      </c>
      <c r="V34" s="2">
        <f>SUM('за 8міс.18 р.'!V34+'вересень 18 р.'!V34)</f>
        <v>0</v>
      </c>
      <c r="W34" s="2">
        <f>SUM('за 8міс.18 р.'!W34+'вересень 18 р.'!W34)</f>
        <v>0</v>
      </c>
      <c r="X34" s="2">
        <f>SUM('за 8міс.18 р.'!X34+'вересень 18 р.'!X34)</f>
        <v>0</v>
      </c>
    </row>
    <row r="35" spans="1:25" x14ac:dyDescent="0.2">
      <c r="A35" s="35"/>
      <c r="B35" s="2">
        <f>SUM('за 8міс.18 р.'!B35+'вересень 18 р.'!B35)</f>
        <v>0</v>
      </c>
      <c r="C35" s="2">
        <f>SUM('за 8міс.18 р.'!C35+'вересень 18 р.'!C35)</f>
        <v>0</v>
      </c>
      <c r="D35" s="2">
        <f>SUM('за 8міс.18 р.'!D35+'вересень 18 р.'!D35)</f>
        <v>0</v>
      </c>
      <c r="E35" s="2">
        <f>SUM('за 8міс.18 р.'!E35+'вересень 18 р.'!E35)</f>
        <v>0</v>
      </c>
      <c r="F35" s="2">
        <f>SUM('за 8міс.18 р.'!F35+'вересень 18 р.'!F35)</f>
        <v>0</v>
      </c>
      <c r="G35" s="2">
        <f>SUM('за 8міс.18 р.'!G35+'вересень 18 р.'!G35)</f>
        <v>0</v>
      </c>
      <c r="H35" s="2">
        <f>SUM('за 8міс.18 р.'!H35+'вересень 18 р.'!H35)</f>
        <v>0</v>
      </c>
      <c r="I35" s="2">
        <f>SUM('за 8міс.18 р.'!I35+'вересень 18 р.'!I35)</f>
        <v>0</v>
      </c>
      <c r="J35" s="2">
        <f>SUM('за 8міс.18 р.'!J35+'вересень 18 р.'!J35)</f>
        <v>0</v>
      </c>
      <c r="K35" s="2">
        <f>SUM('за 8міс.18 р.'!K35+'вересень 18 р.'!K35)</f>
        <v>0</v>
      </c>
      <c r="L35" s="2">
        <f>SUM('за 8міс.18 р.'!L35+'вересень 18 р.'!L35)</f>
        <v>0</v>
      </c>
      <c r="M35" s="2">
        <f>SUM('за 8міс.18 р.'!M35+'вересень 18 р.'!M35)</f>
        <v>0</v>
      </c>
      <c r="N35" s="2">
        <f>SUM('за 8міс.18 р.'!N35+'вересень 18 р.'!N35)</f>
        <v>0</v>
      </c>
      <c r="O35" s="2">
        <f>SUM('за 8міс.18 р.'!O35+'вересень 18 р.'!O35)</f>
        <v>0</v>
      </c>
      <c r="P35" s="2">
        <f>SUM('за 8міс.18 р.'!P35+'вересень 18 р.'!P35)</f>
        <v>0</v>
      </c>
      <c r="Q35" s="2">
        <f>SUM('за 8міс.18 р.'!Q35+'вересень 18 р.'!Q35)</f>
        <v>0</v>
      </c>
      <c r="R35" s="2">
        <f>SUM('за 8міс.18 р.'!R35+'вересень 18 р.'!R35)</f>
        <v>0</v>
      </c>
      <c r="S35" s="2">
        <f>SUM('за 8міс.18 р.'!S35+'вересень 18 р.'!S35)</f>
        <v>0</v>
      </c>
      <c r="T35" s="2">
        <f>SUM('за 8міс.18 р.'!T35+'вересень 18 р.'!T35)</f>
        <v>0</v>
      </c>
      <c r="U35" s="2">
        <f>SUM('за 8міс.18 р.'!U35+'вересень 18 р.'!U35)</f>
        <v>0</v>
      </c>
      <c r="V35" s="2">
        <f>SUM('за 8міс.18 р.'!V35+'вересень 18 р.'!V35)</f>
        <v>0</v>
      </c>
      <c r="W35" s="2">
        <f>SUM('за 8міс.18 р.'!W35+'вересень 18 р.'!W35)</f>
        <v>0</v>
      </c>
      <c r="X35" s="2">
        <f>SUM('за 8міс.18 р.'!X35+'вересень 18 р.'!X35)</f>
        <v>0</v>
      </c>
    </row>
    <row r="36" spans="1:25" x14ac:dyDescent="0.2">
      <c r="A36" s="9" t="s">
        <v>6</v>
      </c>
      <c r="B36" s="2">
        <f>SUM('за 8міс.18 р.'!B36+'вересень 18 р.'!B36)</f>
        <v>19309356.449999999</v>
      </c>
      <c r="C36" s="2">
        <f>SUM('за 8міс.18 р.'!C36+'вересень 18 р.'!C36)</f>
        <v>4306344.95</v>
      </c>
      <c r="D36" s="2">
        <f>SUM('за 8міс.18 р.'!D36+'вересень 18 р.'!D36)</f>
        <v>23615701.700000003</v>
      </c>
      <c r="E36" s="2">
        <f>SUM('за 8міс.18 р.'!E36+'вересень 18 р.'!E36)</f>
        <v>5107142.9499999993</v>
      </c>
      <c r="F36" s="2">
        <f>SUM('за 8міс.18 р.'!F36+'вересень 18 р.'!F36)</f>
        <v>7817576.1900000013</v>
      </c>
      <c r="G36" s="2">
        <f>SUM('за 8міс.18 р.'!G36+'вересень 18 р.'!G36)</f>
        <v>1204091.45</v>
      </c>
      <c r="H36" s="2">
        <f>SUM('за 8міс.18 р.'!H36+'вересень 18 р.'!H36)</f>
        <v>734079.51</v>
      </c>
      <c r="I36" s="2">
        <f>SUM('за 8міс.18 р.'!I36+'вересень 18 р.'!I36)</f>
        <v>894025.14999999991</v>
      </c>
      <c r="J36" s="2">
        <f>SUM('за 8міс.18 р.'!J36+'вересень 18 р.'!J36)</f>
        <v>0</v>
      </c>
      <c r="K36" s="2">
        <f>SUM('за 8міс.18 р.'!K36+'вересень 18 р.'!K36)</f>
        <v>0</v>
      </c>
      <c r="L36" s="2">
        <f>SUM('за 8міс.18 р.'!L36+'вересень 18 р.'!L36)</f>
        <v>0</v>
      </c>
      <c r="M36" s="2">
        <f>SUM('за 8міс.18 р.'!M36+'вересень 18 р.'!M36)</f>
        <v>0</v>
      </c>
      <c r="N36" s="2">
        <f>SUM('за 8міс.18 р.'!N36+'вересень 18 р.'!N36)</f>
        <v>51793.62</v>
      </c>
      <c r="O36" s="2">
        <f>SUM('за 8міс.18 р.'!O36+'вересень 18 р.'!O36)</f>
        <v>4924000.12</v>
      </c>
      <c r="P36" s="2">
        <f>SUM('за 8міс.18 р.'!P36+'вересень 18 р.'!P36)</f>
        <v>1515417.31</v>
      </c>
      <c r="Q36" s="2">
        <f>SUM('за 8міс.18 р.'!Q36+'вересень 18 р.'!Q36)</f>
        <v>27316.71</v>
      </c>
      <c r="R36" s="2">
        <f>SUM('за 8міс.18 р.'!R36+'вересень 18 р.'!R36)</f>
        <v>576077.68999999994</v>
      </c>
      <c r="S36" s="2">
        <f>SUM('за 8міс.18 р.'!S36+'вересень 18 р.'!S36)</f>
        <v>2687337.16</v>
      </c>
      <c r="T36" s="2">
        <f>SUM('за 8міс.18 р.'!T36+'вересень 18 р.'!T36)</f>
        <v>117851.25</v>
      </c>
      <c r="U36" s="2">
        <f>SUM('за 8міс.18 р.'!U36+'вересень 18 р.'!U36)</f>
        <v>9586.34</v>
      </c>
      <c r="V36" s="2">
        <f>SUM('за 8міс.18 р.'!V36+'вересень 18 р.'!V36)</f>
        <v>0</v>
      </c>
      <c r="W36" s="2">
        <f>SUM('за 8міс.18 р.'!W36+'вересень 18 р.'!W36)</f>
        <v>0</v>
      </c>
      <c r="X36" s="2">
        <f>SUM('за 8міс.18 р.'!X36+'вересень 18 р.'!X36)</f>
        <v>36540420.840000004</v>
      </c>
    </row>
    <row r="37" spans="1:25" x14ac:dyDescent="0.2">
      <c r="A37" s="9" t="s">
        <v>25</v>
      </c>
      <c r="B37" s="2">
        <f>SUM('за 8міс.18 р.'!B37+'вересень 18 р.'!B37)</f>
        <v>23708955.100000001</v>
      </c>
      <c r="C37" s="2">
        <f>SUM('за 8міс.18 р.'!C37+'вересень 18 р.'!C37)</f>
        <v>5246593.1400000006</v>
      </c>
      <c r="D37" s="2">
        <f>SUM('за 8міс.18 р.'!D37+'вересень 18 р.'!D37)</f>
        <v>28956777.07</v>
      </c>
      <c r="E37" s="2">
        <f>SUM('за 8міс.18 р.'!E37+'вересень 18 р.'!E37)</f>
        <v>6291067.1199999992</v>
      </c>
      <c r="F37" s="2">
        <f>SUM('за 8міс.18 р.'!F37+'вересень 18 р.'!F37)</f>
        <v>9243628.4299999997</v>
      </c>
      <c r="G37" s="2">
        <f>SUM('за 8міс.18 р.'!G37+'вересень 18 р.'!G37)</f>
        <v>950519.84</v>
      </c>
      <c r="H37" s="2">
        <f>SUM('за 8міс.18 р.'!H37+'вересень 18 р.'!H37)</f>
        <v>1002926.01</v>
      </c>
      <c r="I37" s="2">
        <f>SUM('за 8міс.18 р.'!I37+'вересень 18 р.'!I37)</f>
        <v>1111206.29</v>
      </c>
      <c r="J37" s="2">
        <f>SUM('за 8міс.18 р.'!J37+'вересень 18 р.'!J37)</f>
        <v>0</v>
      </c>
      <c r="K37" s="2">
        <f>SUM('за 8міс.18 р.'!K37+'вересень 18 р.'!K37)</f>
        <v>0</v>
      </c>
      <c r="L37" s="2">
        <f>SUM('за 8міс.18 р.'!L37+'вересень 18 р.'!L37)</f>
        <v>0</v>
      </c>
      <c r="M37" s="2">
        <f>SUM('за 8міс.18 р.'!M37+'вересень 18 р.'!M37)</f>
        <v>0</v>
      </c>
      <c r="N37" s="2">
        <f>SUM('за 8міс.18 р.'!N37+'вересень 18 р.'!N37)</f>
        <v>65865.430000000008</v>
      </c>
      <c r="O37" s="2">
        <f>SUM('за 8міс.18 р.'!O37+'вересень 18 р.'!O37)</f>
        <v>6102515.5199999996</v>
      </c>
      <c r="P37" s="2">
        <f>SUM('за 8міс.18 р.'!P37+'вересень 18 р.'!P37)</f>
        <v>2127606.31</v>
      </c>
      <c r="Q37" s="2">
        <f>SUM('за 8міс.18 р.'!Q37+'вересень 18 р.'!Q37)</f>
        <v>73168.950000000012</v>
      </c>
      <c r="R37" s="2">
        <f>SUM('за 8міс.18 р.'!R37+'вересень 18 р.'!R37)</f>
        <v>712429.82</v>
      </c>
      <c r="S37" s="2">
        <f>SUM('за 8міс.18 р.'!S37+'вересень 18 р.'!S37)</f>
        <v>3071459.19</v>
      </c>
      <c r="T37" s="2">
        <f>SUM('за 8міс.18 р.'!T37+'вересень 18 р.'!T37)</f>
        <v>117851.25</v>
      </c>
      <c r="U37" s="2">
        <f>SUM('за 8міс.18 р.'!U37+'вересень 18 р.'!U37)</f>
        <v>10595.34</v>
      </c>
      <c r="V37" s="2">
        <f>SUM('за 8міс.18 р.'!V37+'вересень 18 р.'!V37)</f>
        <v>0</v>
      </c>
      <c r="W37" s="2">
        <f>SUM('за 8міс.18 р.'!W37+'вересень 18 р.'!W37)</f>
        <v>0</v>
      </c>
      <c r="X37" s="2">
        <f>SUM('за 8міс.18 р.'!X37+'вересень 18 р.'!X37)</f>
        <v>44491472.620000005</v>
      </c>
      <c r="Y37" s="17"/>
    </row>
    <row r="38" spans="1:25" x14ac:dyDescent="0.2">
      <c r="A38" s="26" t="s">
        <v>54</v>
      </c>
      <c r="B38" s="7">
        <v>2111</v>
      </c>
      <c r="C38" s="2">
        <v>2111</v>
      </c>
      <c r="D38" s="2">
        <v>2110</v>
      </c>
      <c r="E38" s="2">
        <v>2120</v>
      </c>
      <c r="F38" s="2">
        <v>2200</v>
      </c>
      <c r="G38" s="2">
        <v>2210</v>
      </c>
      <c r="H38" s="2">
        <v>2230</v>
      </c>
      <c r="I38" s="2">
        <v>2240</v>
      </c>
      <c r="J38" s="2">
        <v>2800</v>
      </c>
      <c r="K38" s="2"/>
      <c r="L38" s="2"/>
      <c r="M38" s="2"/>
      <c r="N38" s="2">
        <v>2250</v>
      </c>
      <c r="O38" s="2">
        <v>2270</v>
      </c>
      <c r="P38" s="2">
        <v>2271</v>
      </c>
      <c r="Q38" s="2">
        <v>2272</v>
      </c>
      <c r="R38" s="2">
        <v>2273</v>
      </c>
      <c r="S38" s="2">
        <v>2274</v>
      </c>
      <c r="T38" s="2">
        <v>2275</v>
      </c>
      <c r="U38" s="2">
        <v>2282</v>
      </c>
      <c r="V38" s="2" t="s">
        <v>36</v>
      </c>
      <c r="W38" s="2"/>
      <c r="X38" s="2"/>
    </row>
    <row r="39" spans="1:25" x14ac:dyDescent="0.2">
      <c r="A39" s="27"/>
      <c r="B39" s="27"/>
      <c r="C39" s="27"/>
      <c r="D39" s="27">
        <f>SUM(D36)</f>
        <v>23615701.700000003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17"/>
    </row>
    <row r="40" spans="1: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</sheetData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opLeftCell="A16" workbookViewId="0">
      <pane xSplit="1" topLeftCell="B1" activePane="topRight" state="frozen"/>
      <selection pane="topRight" activeCell="A21" sqref="A21"/>
    </sheetView>
  </sheetViews>
  <sheetFormatPr defaultRowHeight="12.75" x14ac:dyDescent="0.2"/>
  <cols>
    <col min="1" max="1" width="19" customWidth="1"/>
    <col min="2" max="2" width="10.85546875" bestFit="1" customWidth="1"/>
    <col min="4" max="4" width="10.5703125" customWidth="1"/>
    <col min="5" max="5" width="11.28515625" customWidth="1"/>
    <col min="6" max="6" width="11.5703125" customWidth="1"/>
    <col min="7" max="7" width="10.28515625" customWidth="1"/>
    <col min="9" max="9" width="10" customWidth="1"/>
    <col min="10" max="10" width="6.85546875" customWidth="1"/>
    <col min="11" max="11" width="4" customWidth="1"/>
    <col min="12" max="12" width="3.85546875" customWidth="1"/>
    <col min="13" max="13" width="3.7109375" customWidth="1"/>
    <col min="14" max="14" width="7.85546875" customWidth="1"/>
    <col min="15" max="15" width="9.42578125" customWidth="1"/>
    <col min="16" max="16" width="8.7109375" customWidth="1"/>
    <col min="19" max="19" width="12" customWidth="1"/>
    <col min="20" max="20" width="7.140625" customWidth="1"/>
    <col min="22" max="22" width="7.42578125" customWidth="1"/>
    <col min="23" max="23" width="5" customWidth="1"/>
    <col min="24" max="24" width="11.140625" customWidth="1"/>
  </cols>
  <sheetData>
    <row r="1" spans="1:24" x14ac:dyDescent="0.2">
      <c r="A1" s="1" t="s">
        <v>0</v>
      </c>
      <c r="B1" s="2"/>
      <c r="C1" s="3"/>
      <c r="D1" s="3">
        <f t="shared" ref="D1:D7" si="0">SUM(B1:C1)</f>
        <v>0</v>
      </c>
      <c r="E1" s="3"/>
      <c r="F1" s="3">
        <f t="shared" ref="F1:F36" si="1">G1+H1+I1+N1+O1+U1</f>
        <v>0</v>
      </c>
      <c r="G1" s="2"/>
      <c r="H1" s="2"/>
      <c r="I1" s="2"/>
      <c r="J1" s="2"/>
      <c r="K1" s="2"/>
      <c r="L1" s="2"/>
      <c r="M1" s="2"/>
      <c r="N1" s="2"/>
      <c r="O1" s="3">
        <f t="shared" ref="O1:O35" si="2">P1+Q1+R1+S1+T1</f>
        <v>0</v>
      </c>
      <c r="P1" s="2"/>
      <c r="Q1" s="2"/>
      <c r="R1" s="2"/>
      <c r="S1" s="2"/>
      <c r="T1" s="2"/>
      <c r="U1" s="2"/>
      <c r="V1" s="2"/>
      <c r="W1" s="2"/>
      <c r="X1" s="3">
        <f t="shared" ref="X1:X36" si="3">D1+E1+F1+U1+V1</f>
        <v>0</v>
      </c>
    </row>
    <row r="2" spans="1:24" x14ac:dyDescent="0.2">
      <c r="A2" s="1" t="s">
        <v>1</v>
      </c>
      <c r="B2" s="2"/>
      <c r="C2" s="2"/>
      <c r="D2" s="3">
        <f t="shared" si="0"/>
        <v>0</v>
      </c>
      <c r="E2" s="2"/>
      <c r="F2" s="3">
        <f t="shared" si="1"/>
        <v>0</v>
      </c>
      <c r="G2" s="2"/>
      <c r="H2" s="2"/>
      <c r="I2" s="2"/>
      <c r="J2" s="2"/>
      <c r="K2" s="2"/>
      <c r="L2" s="2"/>
      <c r="M2" s="2"/>
      <c r="N2" s="2"/>
      <c r="O2" s="3">
        <f t="shared" si="2"/>
        <v>0</v>
      </c>
      <c r="P2" s="2"/>
      <c r="Q2" s="2"/>
      <c r="R2" s="2"/>
      <c r="S2" s="2"/>
      <c r="T2" s="2"/>
      <c r="U2" s="2"/>
      <c r="V2" s="2"/>
      <c r="W2" s="2"/>
      <c r="X2" s="3">
        <f t="shared" si="3"/>
        <v>0</v>
      </c>
    </row>
    <row r="3" spans="1:24" x14ac:dyDescent="0.2">
      <c r="A3" s="1" t="s">
        <v>2</v>
      </c>
      <c r="B3" s="2"/>
      <c r="C3" s="2"/>
      <c r="D3" s="3">
        <f t="shared" si="0"/>
        <v>0</v>
      </c>
      <c r="E3" s="3"/>
      <c r="F3" s="3">
        <f t="shared" si="1"/>
        <v>0</v>
      </c>
      <c r="G3" s="2"/>
      <c r="H3" s="2"/>
      <c r="I3" s="2"/>
      <c r="J3" s="2"/>
      <c r="K3" s="2"/>
      <c r="L3" s="2"/>
      <c r="M3" s="2"/>
      <c r="N3" s="2"/>
      <c r="O3" s="3">
        <f t="shared" si="2"/>
        <v>0</v>
      </c>
      <c r="P3" s="2"/>
      <c r="Q3" s="2"/>
      <c r="R3" s="2"/>
      <c r="S3" s="2"/>
      <c r="T3" s="2"/>
      <c r="U3" s="2"/>
      <c r="V3" s="2"/>
      <c r="W3" s="2"/>
      <c r="X3" s="3">
        <f t="shared" si="3"/>
        <v>0</v>
      </c>
    </row>
    <row r="4" spans="1:24" x14ac:dyDescent="0.2">
      <c r="A4" s="1" t="s">
        <v>3</v>
      </c>
      <c r="B4" s="2"/>
      <c r="C4" s="2"/>
      <c r="D4" s="3">
        <f t="shared" si="0"/>
        <v>0</v>
      </c>
      <c r="E4" s="2"/>
      <c r="F4" s="3">
        <f t="shared" si="1"/>
        <v>0</v>
      </c>
      <c r="G4" s="2"/>
      <c r="H4" s="2"/>
      <c r="I4" s="2"/>
      <c r="J4" s="2"/>
      <c r="K4" s="2"/>
      <c r="L4" s="2"/>
      <c r="M4" s="2"/>
      <c r="N4" s="2"/>
      <c r="O4" s="3">
        <f t="shared" si="2"/>
        <v>0</v>
      </c>
      <c r="P4" s="2"/>
      <c r="Q4" s="2"/>
      <c r="R4" s="2"/>
      <c r="S4" s="2"/>
      <c r="T4" s="2"/>
      <c r="U4" s="2"/>
      <c r="V4" s="2"/>
      <c r="W4" s="2"/>
      <c r="X4" s="3">
        <f t="shared" si="3"/>
        <v>0</v>
      </c>
    </row>
    <row r="5" spans="1:24" x14ac:dyDescent="0.2">
      <c r="A5" s="1" t="s">
        <v>4</v>
      </c>
      <c r="B5" s="2"/>
      <c r="C5" s="2"/>
      <c r="D5" s="3">
        <f t="shared" si="0"/>
        <v>0</v>
      </c>
      <c r="E5" s="3"/>
      <c r="F5" s="3">
        <f t="shared" si="1"/>
        <v>0</v>
      </c>
      <c r="G5" s="2"/>
      <c r="H5" s="2"/>
      <c r="I5" s="2"/>
      <c r="J5" s="2"/>
      <c r="K5" s="2"/>
      <c r="L5" s="2"/>
      <c r="M5" s="2"/>
      <c r="N5" s="2"/>
      <c r="O5" s="3">
        <f t="shared" si="2"/>
        <v>0</v>
      </c>
      <c r="P5" s="2"/>
      <c r="Q5" s="2"/>
      <c r="R5" s="2"/>
      <c r="S5" s="2"/>
      <c r="T5" s="2"/>
      <c r="U5" s="2"/>
      <c r="V5" s="2"/>
      <c r="W5" s="2"/>
      <c r="X5" s="3">
        <f t="shared" si="3"/>
        <v>0</v>
      </c>
    </row>
    <row r="6" spans="1:24" x14ac:dyDescent="0.2">
      <c r="A6" s="1" t="s">
        <v>5</v>
      </c>
      <c r="B6" s="2"/>
      <c r="C6" s="3"/>
      <c r="D6" s="3">
        <f t="shared" si="0"/>
        <v>0</v>
      </c>
      <c r="E6" s="2"/>
      <c r="F6" s="3">
        <f t="shared" si="1"/>
        <v>0</v>
      </c>
      <c r="G6" s="2"/>
      <c r="H6" s="2"/>
      <c r="I6" s="2"/>
      <c r="J6" s="2"/>
      <c r="K6" s="2"/>
      <c r="L6" s="2"/>
      <c r="M6" s="2"/>
      <c r="N6" s="2"/>
      <c r="O6" s="3">
        <f t="shared" si="2"/>
        <v>0</v>
      </c>
      <c r="P6" s="2"/>
      <c r="Q6" s="2"/>
      <c r="R6" s="2"/>
      <c r="S6" s="2"/>
      <c r="T6" s="2"/>
      <c r="U6" s="2"/>
      <c r="V6" s="2"/>
      <c r="W6" s="2"/>
      <c r="X6" s="3">
        <f t="shared" si="3"/>
        <v>0</v>
      </c>
    </row>
    <row r="7" spans="1:24" x14ac:dyDescent="0.2">
      <c r="A7" s="1"/>
      <c r="B7" s="2"/>
      <c r="C7" s="2"/>
      <c r="D7" s="3">
        <f t="shared" si="0"/>
        <v>0</v>
      </c>
      <c r="E7" s="2"/>
      <c r="F7" s="3">
        <f t="shared" si="1"/>
        <v>0</v>
      </c>
      <c r="G7" s="2"/>
      <c r="H7" s="2"/>
      <c r="I7" s="2"/>
      <c r="J7" s="2"/>
      <c r="K7" s="2"/>
      <c r="L7" s="2"/>
      <c r="M7" s="2"/>
      <c r="N7" s="2"/>
      <c r="O7" s="3">
        <f t="shared" si="2"/>
        <v>0</v>
      </c>
      <c r="P7" s="2"/>
      <c r="Q7" s="2"/>
      <c r="R7" s="2"/>
      <c r="S7" s="2"/>
      <c r="T7" s="2"/>
      <c r="U7" s="2"/>
      <c r="V7" s="2"/>
      <c r="W7" s="2"/>
      <c r="X7" s="3">
        <f t="shared" si="3"/>
        <v>0</v>
      </c>
    </row>
    <row r="8" spans="1:24" x14ac:dyDescent="0.2">
      <c r="A8" s="1" t="s">
        <v>6</v>
      </c>
      <c r="B8" s="3">
        <f t="shared" ref="B8:M8" si="4">SUM(B1:B7)</f>
        <v>0</v>
      </c>
      <c r="C8" s="3">
        <f t="shared" si="4"/>
        <v>0</v>
      </c>
      <c r="D8" s="3">
        <f t="shared" si="4"/>
        <v>0</v>
      </c>
      <c r="E8" s="4">
        <f t="shared" si="4"/>
        <v>0</v>
      </c>
      <c r="F8" s="3">
        <f t="shared" si="1"/>
        <v>0</v>
      </c>
      <c r="G8" s="2">
        <f t="shared" si="4"/>
        <v>0</v>
      </c>
      <c r="H8" s="2">
        <f t="shared" si="4"/>
        <v>0</v>
      </c>
      <c r="I8" s="2">
        <f t="shared" si="4"/>
        <v>0</v>
      </c>
      <c r="J8" s="2">
        <f t="shared" si="4"/>
        <v>0</v>
      </c>
      <c r="K8" s="2">
        <f t="shared" si="4"/>
        <v>0</v>
      </c>
      <c r="L8" s="2">
        <f t="shared" si="4"/>
        <v>0</v>
      </c>
      <c r="M8" s="2">
        <f t="shared" si="4"/>
        <v>0</v>
      </c>
      <c r="N8" s="2">
        <f>SUM(N1:N7)</f>
        <v>0</v>
      </c>
      <c r="O8" s="3">
        <f t="shared" si="2"/>
        <v>0</v>
      </c>
      <c r="P8" s="2">
        <f t="shared" ref="P8:U8" si="5">SUM(P1:P7)</f>
        <v>0</v>
      </c>
      <c r="Q8" s="2">
        <f t="shared" si="5"/>
        <v>0</v>
      </c>
      <c r="R8" s="2">
        <f t="shared" si="5"/>
        <v>0</v>
      </c>
      <c r="S8" s="2">
        <f t="shared" si="5"/>
        <v>0</v>
      </c>
      <c r="T8" s="2">
        <f t="shared" si="5"/>
        <v>0</v>
      </c>
      <c r="U8" s="2">
        <f t="shared" si="5"/>
        <v>0</v>
      </c>
      <c r="V8" s="3">
        <f>SUM(V1:V7)</f>
        <v>0</v>
      </c>
      <c r="W8" s="2"/>
      <c r="X8" s="3">
        <f t="shared" si="3"/>
        <v>0</v>
      </c>
    </row>
    <row r="9" spans="1:24" x14ac:dyDescent="0.2">
      <c r="A9" s="1" t="s">
        <v>7</v>
      </c>
      <c r="B9" s="2"/>
      <c r="C9" s="2"/>
      <c r="D9" s="2">
        <f t="shared" ref="D9:D22" si="6">SUM(B9:C9)</f>
        <v>0</v>
      </c>
      <c r="E9" s="2"/>
      <c r="F9" s="3">
        <f t="shared" si="1"/>
        <v>0</v>
      </c>
      <c r="G9" s="2"/>
      <c r="H9" s="2"/>
      <c r="I9" s="2"/>
      <c r="J9" s="2"/>
      <c r="K9" s="2"/>
      <c r="L9" s="2"/>
      <c r="M9" s="2"/>
      <c r="N9" s="2"/>
      <c r="O9" s="3">
        <f t="shared" si="2"/>
        <v>0</v>
      </c>
      <c r="P9" s="2"/>
      <c r="Q9" s="2"/>
      <c r="R9" s="2"/>
      <c r="S9" s="2"/>
      <c r="T9" s="2"/>
      <c r="U9" s="2"/>
      <c r="V9" s="2"/>
      <c r="W9" s="2"/>
      <c r="X9" s="3">
        <f t="shared" si="3"/>
        <v>0</v>
      </c>
    </row>
    <row r="10" spans="1:24" x14ac:dyDescent="0.2">
      <c r="A10" s="1" t="s">
        <v>8</v>
      </c>
      <c r="B10" s="2"/>
      <c r="C10" s="2"/>
      <c r="D10" s="2">
        <f t="shared" si="6"/>
        <v>0</v>
      </c>
      <c r="E10" s="2"/>
      <c r="F10" s="3">
        <f t="shared" si="1"/>
        <v>0</v>
      </c>
      <c r="G10" s="2"/>
      <c r="H10" s="2"/>
      <c r="I10" s="2"/>
      <c r="J10" s="2"/>
      <c r="K10" s="2"/>
      <c r="L10" s="2"/>
      <c r="M10" s="2"/>
      <c r="N10" s="2"/>
      <c r="O10" s="3">
        <f t="shared" si="2"/>
        <v>0</v>
      </c>
      <c r="P10" s="2"/>
      <c r="Q10" s="2"/>
      <c r="R10" s="2"/>
      <c r="S10" s="2"/>
      <c r="T10" s="2"/>
      <c r="U10" s="2"/>
      <c r="V10" s="2"/>
      <c r="W10" s="2"/>
      <c r="X10" s="3">
        <f t="shared" si="3"/>
        <v>0</v>
      </c>
    </row>
    <row r="11" spans="1:24" x14ac:dyDescent="0.2">
      <c r="A11" s="1" t="s">
        <v>9</v>
      </c>
      <c r="B11" s="2"/>
      <c r="C11" s="2"/>
      <c r="D11" s="2">
        <f t="shared" si="6"/>
        <v>0</v>
      </c>
      <c r="E11" s="2"/>
      <c r="F11" s="3">
        <f t="shared" si="1"/>
        <v>0</v>
      </c>
      <c r="G11" s="2"/>
      <c r="H11" s="2"/>
      <c r="I11" s="2"/>
      <c r="J11" s="2"/>
      <c r="K11" s="2"/>
      <c r="L11" s="2"/>
      <c r="M11" s="2"/>
      <c r="N11" s="2"/>
      <c r="O11" s="3">
        <f t="shared" si="2"/>
        <v>0</v>
      </c>
      <c r="P11" s="2"/>
      <c r="Q11" s="2"/>
      <c r="R11" s="2"/>
      <c r="S11" s="2"/>
      <c r="T11" s="2"/>
      <c r="U11" s="2"/>
      <c r="V11" s="2"/>
      <c r="W11" s="2"/>
      <c r="X11" s="3">
        <f t="shared" si="3"/>
        <v>0</v>
      </c>
    </row>
    <row r="12" spans="1:24" x14ac:dyDescent="0.2">
      <c r="A12" s="30" t="s">
        <v>34</v>
      </c>
      <c r="B12" s="2"/>
      <c r="C12" s="2"/>
      <c r="D12" s="2">
        <f t="shared" si="6"/>
        <v>0</v>
      </c>
      <c r="E12" s="2"/>
      <c r="F12" s="3">
        <f t="shared" si="1"/>
        <v>0</v>
      </c>
      <c r="G12" s="2"/>
      <c r="H12" s="2"/>
      <c r="I12" s="2"/>
      <c r="J12" s="2"/>
      <c r="K12" s="2"/>
      <c r="L12" s="2"/>
      <c r="M12" s="2"/>
      <c r="N12" s="2"/>
      <c r="O12" s="3">
        <f t="shared" si="2"/>
        <v>0</v>
      </c>
      <c r="P12" s="2"/>
      <c r="Q12" s="2"/>
      <c r="R12" s="2"/>
      <c r="S12" s="2"/>
      <c r="T12" s="2"/>
      <c r="U12" s="2"/>
      <c r="V12" s="2"/>
      <c r="W12" s="2"/>
      <c r="X12" s="3">
        <f t="shared" si="3"/>
        <v>0</v>
      </c>
    </row>
    <row r="13" spans="1:24" x14ac:dyDescent="0.2">
      <c r="A13" s="30" t="s">
        <v>31</v>
      </c>
      <c r="B13" s="2"/>
      <c r="C13" s="2"/>
      <c r="D13" s="2">
        <f t="shared" si="6"/>
        <v>0</v>
      </c>
      <c r="E13" s="2"/>
      <c r="F13" s="3">
        <f t="shared" si="1"/>
        <v>0</v>
      </c>
      <c r="G13" s="2"/>
      <c r="H13" s="2"/>
      <c r="I13" s="2"/>
      <c r="J13" s="2"/>
      <c r="K13" s="2"/>
      <c r="L13" s="2"/>
      <c r="M13" s="2"/>
      <c r="N13" s="2"/>
      <c r="O13" s="3">
        <f t="shared" si="2"/>
        <v>0</v>
      </c>
      <c r="P13" s="2"/>
      <c r="Q13" s="2"/>
      <c r="R13" s="2"/>
      <c r="S13" s="2"/>
      <c r="T13" s="2"/>
      <c r="U13" s="2"/>
      <c r="V13" s="2"/>
      <c r="W13" s="2"/>
      <c r="X13" s="3">
        <f t="shared" si="3"/>
        <v>0</v>
      </c>
    </row>
    <row r="14" spans="1:24" x14ac:dyDescent="0.2">
      <c r="A14" s="30" t="s">
        <v>10</v>
      </c>
      <c r="B14" s="2"/>
      <c r="C14" s="3"/>
      <c r="D14" s="2">
        <f t="shared" si="6"/>
        <v>0</v>
      </c>
      <c r="E14" s="2"/>
      <c r="F14" s="3">
        <f t="shared" si="1"/>
        <v>0</v>
      </c>
      <c r="G14" s="2"/>
      <c r="H14" s="2"/>
      <c r="I14" s="2"/>
      <c r="J14" s="2"/>
      <c r="K14" s="2"/>
      <c r="L14" s="2"/>
      <c r="M14" s="2"/>
      <c r="N14" s="2"/>
      <c r="O14" s="3">
        <f t="shared" si="2"/>
        <v>0</v>
      </c>
      <c r="P14" s="2"/>
      <c r="Q14" s="2"/>
      <c r="R14" s="2"/>
      <c r="S14" s="2"/>
      <c r="T14" s="2"/>
      <c r="U14" s="2"/>
      <c r="V14" s="2"/>
      <c r="W14" s="2"/>
      <c r="X14" s="3">
        <f t="shared" si="3"/>
        <v>0</v>
      </c>
    </row>
    <row r="15" spans="1:24" x14ac:dyDescent="0.2">
      <c r="A15" s="30" t="s">
        <v>11</v>
      </c>
      <c r="B15" s="2"/>
      <c r="C15" s="2"/>
      <c r="D15" s="2">
        <f t="shared" si="6"/>
        <v>0</v>
      </c>
      <c r="E15" s="2"/>
      <c r="F15" s="3">
        <f t="shared" si="1"/>
        <v>0</v>
      </c>
      <c r="G15" s="2"/>
      <c r="H15" s="2"/>
      <c r="I15" s="2"/>
      <c r="J15" s="2"/>
      <c r="K15" s="2"/>
      <c r="L15" s="2"/>
      <c r="M15" s="2"/>
      <c r="N15" s="2"/>
      <c r="O15" s="3">
        <f t="shared" si="2"/>
        <v>0</v>
      </c>
      <c r="P15" s="2"/>
      <c r="Q15" s="2"/>
      <c r="R15" s="2"/>
      <c r="S15" s="2"/>
      <c r="T15" s="2"/>
      <c r="U15" s="2"/>
      <c r="V15" s="2"/>
      <c r="W15" s="2"/>
      <c r="X15" s="3">
        <f t="shared" si="3"/>
        <v>0</v>
      </c>
    </row>
    <row r="16" spans="1:24" x14ac:dyDescent="0.2">
      <c r="A16" s="30" t="s">
        <v>12</v>
      </c>
      <c r="B16" s="2"/>
      <c r="C16" s="2"/>
      <c r="D16" s="2">
        <f t="shared" si="6"/>
        <v>0</v>
      </c>
      <c r="E16" s="2"/>
      <c r="F16" s="3">
        <f t="shared" si="1"/>
        <v>0</v>
      </c>
      <c r="G16" s="2"/>
      <c r="H16" s="2"/>
      <c r="I16" s="2"/>
      <c r="J16" s="2"/>
      <c r="K16" s="2"/>
      <c r="L16" s="2"/>
      <c r="M16" s="2"/>
      <c r="N16" s="2"/>
      <c r="O16" s="3">
        <f t="shared" si="2"/>
        <v>0</v>
      </c>
      <c r="P16" s="2"/>
      <c r="Q16" s="2"/>
      <c r="R16" s="2"/>
      <c r="S16" s="2"/>
      <c r="T16" s="2"/>
      <c r="U16" s="2"/>
      <c r="V16" s="2"/>
      <c r="W16" s="2"/>
      <c r="X16" s="3">
        <f t="shared" si="3"/>
        <v>0</v>
      </c>
    </row>
    <row r="17" spans="1:24" x14ac:dyDescent="0.2">
      <c r="A17" s="30" t="s">
        <v>13</v>
      </c>
      <c r="B17" s="2"/>
      <c r="C17" s="2"/>
      <c r="D17" s="2">
        <f t="shared" si="6"/>
        <v>0</v>
      </c>
      <c r="E17" s="2"/>
      <c r="F17" s="3">
        <f t="shared" si="1"/>
        <v>0</v>
      </c>
      <c r="G17" s="2"/>
      <c r="H17" s="2"/>
      <c r="I17" s="2"/>
      <c r="J17" s="2"/>
      <c r="K17" s="2"/>
      <c r="L17" s="2"/>
      <c r="M17" s="2"/>
      <c r="N17" s="2"/>
      <c r="O17" s="3">
        <f t="shared" si="2"/>
        <v>0</v>
      </c>
      <c r="P17" s="2"/>
      <c r="Q17" s="2"/>
      <c r="R17" s="2"/>
      <c r="S17" s="2"/>
      <c r="T17" s="2"/>
      <c r="U17" s="2"/>
      <c r="V17" s="2"/>
      <c r="W17" s="2"/>
      <c r="X17" s="3">
        <f t="shared" si="3"/>
        <v>0</v>
      </c>
    </row>
    <row r="18" spans="1:24" x14ac:dyDescent="0.2">
      <c r="A18" s="30" t="s">
        <v>24</v>
      </c>
      <c r="B18" s="2"/>
      <c r="C18" s="2"/>
      <c r="D18" s="2">
        <f t="shared" si="6"/>
        <v>0</v>
      </c>
      <c r="E18" s="2"/>
      <c r="F18" s="3">
        <f t="shared" si="1"/>
        <v>0</v>
      </c>
      <c r="G18" s="2"/>
      <c r="H18" s="2"/>
      <c r="I18" s="2"/>
      <c r="J18" s="2"/>
      <c r="K18" s="2"/>
      <c r="L18" s="2"/>
      <c r="M18" s="2"/>
      <c r="N18" s="2"/>
      <c r="O18" s="3">
        <f t="shared" si="2"/>
        <v>0</v>
      </c>
      <c r="P18" s="2"/>
      <c r="Q18" s="2"/>
      <c r="R18" s="2"/>
      <c r="S18" s="2"/>
      <c r="T18" s="2"/>
      <c r="U18" s="2"/>
      <c r="V18" s="2"/>
      <c r="W18" s="2"/>
      <c r="X18" s="3">
        <f t="shared" si="3"/>
        <v>0</v>
      </c>
    </row>
    <row r="19" spans="1:24" x14ac:dyDescent="0.2">
      <c r="A19" s="30" t="s">
        <v>14</v>
      </c>
      <c r="B19" s="2"/>
      <c r="C19" s="2"/>
      <c r="D19" s="2">
        <f t="shared" si="6"/>
        <v>0</v>
      </c>
      <c r="E19" s="2"/>
      <c r="F19" s="3">
        <f t="shared" si="1"/>
        <v>0</v>
      </c>
      <c r="G19" s="2"/>
      <c r="H19" s="2"/>
      <c r="I19" s="2"/>
      <c r="J19" s="2"/>
      <c r="K19" s="2"/>
      <c r="L19" s="2"/>
      <c r="M19" s="2"/>
      <c r="N19" s="2"/>
      <c r="O19" s="3">
        <f t="shared" si="2"/>
        <v>0</v>
      </c>
      <c r="P19" s="2"/>
      <c r="Q19" s="2"/>
      <c r="R19" s="2"/>
      <c r="S19" s="2"/>
      <c r="T19" s="2"/>
      <c r="U19" s="2"/>
      <c r="V19" s="2"/>
      <c r="W19" s="2"/>
      <c r="X19" s="3">
        <f t="shared" si="3"/>
        <v>0</v>
      </c>
    </row>
    <row r="20" spans="1:24" x14ac:dyDescent="0.2">
      <c r="A20" s="30" t="s">
        <v>15</v>
      </c>
      <c r="B20" s="2"/>
      <c r="C20" s="2"/>
      <c r="D20" s="2">
        <f t="shared" si="6"/>
        <v>0</v>
      </c>
      <c r="E20" s="2"/>
      <c r="F20" s="3">
        <f t="shared" si="1"/>
        <v>0</v>
      </c>
      <c r="G20" s="2"/>
      <c r="H20" s="2"/>
      <c r="I20" s="2"/>
      <c r="J20" s="2"/>
      <c r="K20" s="2"/>
      <c r="L20" s="2"/>
      <c r="M20" s="2"/>
      <c r="N20" s="2"/>
      <c r="O20" s="3">
        <f t="shared" si="2"/>
        <v>0</v>
      </c>
      <c r="P20" s="2"/>
      <c r="Q20" s="2"/>
      <c r="R20" s="2"/>
      <c r="S20" s="2"/>
      <c r="T20" s="2"/>
      <c r="U20" s="2"/>
      <c r="V20" s="2"/>
      <c r="W20" s="2"/>
      <c r="X20" s="3">
        <f t="shared" si="3"/>
        <v>0</v>
      </c>
    </row>
    <row r="21" spans="1:24" x14ac:dyDescent="0.2">
      <c r="A21" s="34" t="s">
        <v>61</v>
      </c>
      <c r="B21" s="2"/>
      <c r="C21" s="2"/>
      <c r="D21" s="2">
        <f t="shared" si="6"/>
        <v>0</v>
      </c>
      <c r="E21" s="2"/>
      <c r="F21" s="3">
        <f t="shared" si="1"/>
        <v>0</v>
      </c>
      <c r="G21" s="2"/>
      <c r="H21" s="2"/>
      <c r="I21" s="2"/>
      <c r="J21" s="2"/>
      <c r="K21" s="2"/>
      <c r="L21" s="2"/>
      <c r="M21" s="2"/>
      <c r="N21" s="2"/>
      <c r="O21" s="3">
        <f t="shared" si="2"/>
        <v>0</v>
      </c>
      <c r="P21" s="2"/>
      <c r="Q21" s="2"/>
      <c r="R21" s="2"/>
      <c r="S21" s="2"/>
      <c r="T21" s="2"/>
      <c r="U21" s="2"/>
      <c r="V21" s="2"/>
      <c r="W21" s="2"/>
      <c r="X21" s="3">
        <f t="shared" si="3"/>
        <v>0</v>
      </c>
    </row>
    <row r="22" spans="1:24" x14ac:dyDescent="0.2">
      <c r="A22" s="30" t="s">
        <v>16</v>
      </c>
      <c r="B22" s="2"/>
      <c r="C22" s="2"/>
      <c r="D22" s="2">
        <f t="shared" si="6"/>
        <v>0</v>
      </c>
      <c r="E22" s="2"/>
      <c r="F22" s="3">
        <f t="shared" si="1"/>
        <v>0</v>
      </c>
      <c r="G22" s="2"/>
      <c r="H22" s="2"/>
      <c r="I22" s="2"/>
      <c r="J22" s="2"/>
      <c r="K22" s="2"/>
      <c r="L22" s="2"/>
      <c r="M22" s="2"/>
      <c r="N22" s="2"/>
      <c r="O22" s="3">
        <f t="shared" si="2"/>
        <v>0</v>
      </c>
      <c r="P22" s="2"/>
      <c r="Q22" s="2"/>
      <c r="R22" s="2"/>
      <c r="S22" s="2"/>
      <c r="T22" s="2"/>
      <c r="U22" s="2"/>
      <c r="V22" s="2"/>
      <c r="W22" s="2"/>
      <c r="X22" s="3">
        <f t="shared" si="3"/>
        <v>0</v>
      </c>
    </row>
    <row r="23" spans="1:24" x14ac:dyDescent="0.2">
      <c r="A23" s="30" t="s">
        <v>17</v>
      </c>
      <c r="B23" s="2"/>
      <c r="C23" s="2"/>
      <c r="D23" s="2">
        <f t="shared" ref="D23:D35" si="7">SUM(B23:C23)</f>
        <v>0</v>
      </c>
      <c r="E23" s="2"/>
      <c r="F23" s="3">
        <f t="shared" si="1"/>
        <v>0</v>
      </c>
      <c r="G23" s="2"/>
      <c r="H23" s="2"/>
      <c r="I23" s="2"/>
      <c r="J23" s="2"/>
      <c r="K23" s="2"/>
      <c r="L23" s="2"/>
      <c r="M23" s="2"/>
      <c r="N23" s="2"/>
      <c r="O23" s="3">
        <f t="shared" si="2"/>
        <v>0</v>
      </c>
      <c r="P23" s="2"/>
      <c r="Q23" s="2"/>
      <c r="R23" s="2"/>
      <c r="S23" s="3"/>
      <c r="T23" s="2"/>
      <c r="U23" s="2"/>
      <c r="V23" s="2"/>
      <c r="W23" s="2"/>
      <c r="X23" s="3">
        <f t="shared" si="3"/>
        <v>0</v>
      </c>
    </row>
    <row r="24" spans="1:24" x14ac:dyDescent="0.2">
      <c r="A24" s="30" t="s">
        <v>18</v>
      </c>
      <c r="B24" s="2"/>
      <c r="C24" s="2"/>
      <c r="D24" s="2">
        <f t="shared" si="7"/>
        <v>0</v>
      </c>
      <c r="E24" s="2"/>
      <c r="F24" s="3">
        <f t="shared" si="1"/>
        <v>0</v>
      </c>
      <c r="G24" s="2"/>
      <c r="H24" s="2"/>
      <c r="I24" s="2"/>
      <c r="J24" s="2"/>
      <c r="K24" s="2"/>
      <c r="L24" s="2"/>
      <c r="M24" s="2"/>
      <c r="N24" s="2"/>
      <c r="O24" s="3">
        <f t="shared" si="2"/>
        <v>0</v>
      </c>
      <c r="P24" s="2"/>
      <c r="Q24" s="2"/>
      <c r="R24" s="2"/>
      <c r="S24" s="2"/>
      <c r="T24" s="2"/>
      <c r="U24" s="2"/>
      <c r="V24" s="2"/>
      <c r="W24" s="2"/>
      <c r="X24" s="3">
        <f t="shared" si="3"/>
        <v>0</v>
      </c>
    </row>
    <row r="25" spans="1:24" x14ac:dyDescent="0.2">
      <c r="A25" s="30" t="s">
        <v>27</v>
      </c>
      <c r="B25" s="2"/>
      <c r="C25" s="2"/>
      <c r="D25" s="2">
        <f t="shared" si="7"/>
        <v>0</v>
      </c>
      <c r="E25" s="2"/>
      <c r="F25" s="3">
        <f t="shared" si="1"/>
        <v>0</v>
      </c>
      <c r="G25" s="2"/>
      <c r="H25" s="2"/>
      <c r="I25" s="2"/>
      <c r="J25" s="2"/>
      <c r="K25" s="2"/>
      <c r="L25" s="2"/>
      <c r="M25" s="2"/>
      <c r="N25" s="2"/>
      <c r="O25" s="3">
        <f t="shared" si="2"/>
        <v>0</v>
      </c>
      <c r="P25" s="2"/>
      <c r="Q25" s="2"/>
      <c r="R25" s="2"/>
      <c r="S25" s="2"/>
      <c r="T25" s="2"/>
      <c r="U25" s="2"/>
      <c r="V25" s="2"/>
      <c r="W25" s="2"/>
      <c r="X25" s="3">
        <f t="shared" si="3"/>
        <v>0</v>
      </c>
    </row>
    <row r="26" spans="1:24" x14ac:dyDescent="0.2">
      <c r="A26" s="30" t="s">
        <v>33</v>
      </c>
      <c r="B26" s="2"/>
      <c r="C26" s="2"/>
      <c r="D26" s="2">
        <f t="shared" si="7"/>
        <v>0</v>
      </c>
      <c r="E26" s="2"/>
      <c r="F26" s="3">
        <f t="shared" si="1"/>
        <v>0</v>
      </c>
      <c r="G26" s="2"/>
      <c r="H26" s="2"/>
      <c r="I26" s="2"/>
      <c r="J26" s="2"/>
      <c r="K26" s="2"/>
      <c r="L26" s="2"/>
      <c r="M26" s="2"/>
      <c r="N26" s="2"/>
      <c r="O26" s="3">
        <f t="shared" si="2"/>
        <v>0</v>
      </c>
      <c r="P26" s="2"/>
      <c r="Q26" s="2"/>
      <c r="R26" s="2"/>
      <c r="S26" s="2"/>
      <c r="T26" s="2"/>
      <c r="U26" s="2"/>
      <c r="V26" s="2"/>
      <c r="W26" s="2"/>
      <c r="X26" s="3">
        <f t="shared" si="3"/>
        <v>0</v>
      </c>
    </row>
    <row r="27" spans="1:24" x14ac:dyDescent="0.2">
      <c r="A27" s="30" t="s">
        <v>19</v>
      </c>
      <c r="B27" s="2"/>
      <c r="C27" s="2"/>
      <c r="D27" s="2">
        <f t="shared" si="7"/>
        <v>0</v>
      </c>
      <c r="E27" s="2"/>
      <c r="F27" s="3">
        <f t="shared" si="1"/>
        <v>0</v>
      </c>
      <c r="G27" s="2"/>
      <c r="H27" s="2"/>
      <c r="I27" s="2"/>
      <c r="J27" s="2"/>
      <c r="K27" s="2"/>
      <c r="L27" s="2"/>
      <c r="M27" s="2"/>
      <c r="N27" s="2"/>
      <c r="O27" s="3">
        <f t="shared" si="2"/>
        <v>0</v>
      </c>
      <c r="P27" s="2"/>
      <c r="Q27" s="2"/>
      <c r="R27" s="2"/>
      <c r="S27" s="2"/>
      <c r="T27" s="2"/>
      <c r="U27" s="2"/>
      <c r="V27" s="2"/>
      <c r="W27" s="2"/>
      <c r="X27" s="3">
        <f t="shared" si="3"/>
        <v>0</v>
      </c>
    </row>
    <row r="28" spans="1:24" x14ac:dyDescent="0.2">
      <c r="A28" s="30" t="s">
        <v>20</v>
      </c>
      <c r="B28" s="2"/>
      <c r="C28" s="2"/>
      <c r="D28" s="2">
        <f t="shared" si="7"/>
        <v>0</v>
      </c>
      <c r="E28" s="2"/>
      <c r="F28" s="3">
        <f t="shared" si="1"/>
        <v>0</v>
      </c>
      <c r="G28" s="2"/>
      <c r="H28" s="2"/>
      <c r="I28" s="2"/>
      <c r="J28" s="2"/>
      <c r="K28" s="2"/>
      <c r="L28" s="2"/>
      <c r="M28" s="2"/>
      <c r="N28" s="2"/>
      <c r="O28" s="3">
        <f t="shared" si="2"/>
        <v>0</v>
      </c>
      <c r="P28" s="2"/>
      <c r="Q28" s="2"/>
      <c r="R28" s="2"/>
      <c r="S28" s="2"/>
      <c r="T28" s="2"/>
      <c r="U28" s="2"/>
      <c r="V28" s="2"/>
      <c r="W28" s="2"/>
      <c r="X28" s="3">
        <f t="shared" si="3"/>
        <v>0</v>
      </c>
    </row>
    <row r="29" spans="1:24" x14ac:dyDescent="0.2">
      <c r="A29" s="30" t="s">
        <v>21</v>
      </c>
      <c r="B29" s="2"/>
      <c r="C29" s="2"/>
      <c r="D29" s="2">
        <f t="shared" si="7"/>
        <v>0</v>
      </c>
      <c r="E29" s="2"/>
      <c r="F29" s="3">
        <f t="shared" si="1"/>
        <v>0</v>
      </c>
      <c r="G29" s="2"/>
      <c r="H29" s="2"/>
      <c r="I29" s="2"/>
      <c r="J29" s="2"/>
      <c r="K29" s="2"/>
      <c r="L29" s="2"/>
      <c r="M29" s="2"/>
      <c r="N29" s="2"/>
      <c r="O29" s="3">
        <f t="shared" si="2"/>
        <v>0</v>
      </c>
      <c r="P29" s="2"/>
      <c r="Q29" s="2"/>
      <c r="R29" s="2"/>
      <c r="S29" s="2"/>
      <c r="T29" s="2"/>
      <c r="U29" s="2"/>
      <c r="V29" s="2"/>
      <c r="W29" s="2"/>
      <c r="X29" s="3">
        <f t="shared" si="3"/>
        <v>0</v>
      </c>
    </row>
    <row r="30" spans="1:24" x14ac:dyDescent="0.2">
      <c r="A30" s="30" t="s">
        <v>22</v>
      </c>
      <c r="B30" s="2"/>
      <c r="C30" s="2"/>
      <c r="D30" s="2">
        <f t="shared" si="7"/>
        <v>0</v>
      </c>
      <c r="E30" s="2"/>
      <c r="F30" s="3">
        <f t="shared" si="1"/>
        <v>0</v>
      </c>
      <c r="G30" s="2"/>
      <c r="H30" s="2"/>
      <c r="I30" s="2"/>
      <c r="J30" s="2"/>
      <c r="K30" s="2"/>
      <c r="L30" s="2"/>
      <c r="M30" s="2"/>
      <c r="N30" s="2"/>
      <c r="O30" s="3">
        <f t="shared" si="2"/>
        <v>0</v>
      </c>
      <c r="P30" s="2"/>
      <c r="Q30" s="2"/>
      <c r="R30" s="2"/>
      <c r="S30" s="2"/>
      <c r="T30" s="2"/>
      <c r="U30" s="2"/>
      <c r="V30" s="2"/>
      <c r="W30" s="2"/>
      <c r="X30" s="3">
        <f t="shared" si="3"/>
        <v>0</v>
      </c>
    </row>
    <row r="31" spans="1:24" x14ac:dyDescent="0.2">
      <c r="A31" s="30" t="s">
        <v>23</v>
      </c>
      <c r="B31" s="2"/>
      <c r="C31" s="2"/>
      <c r="D31" s="2">
        <f t="shared" si="7"/>
        <v>0</v>
      </c>
      <c r="E31" s="2"/>
      <c r="F31" s="3">
        <f t="shared" si="1"/>
        <v>0</v>
      </c>
      <c r="G31" s="2"/>
      <c r="H31" s="2"/>
      <c r="I31" s="2"/>
      <c r="J31" s="2"/>
      <c r="K31" s="2"/>
      <c r="L31" s="2"/>
      <c r="M31" s="2"/>
      <c r="N31" s="2"/>
      <c r="O31" s="3">
        <f t="shared" si="2"/>
        <v>0</v>
      </c>
      <c r="P31" s="2"/>
      <c r="Q31" s="2"/>
      <c r="R31" s="2"/>
      <c r="S31" s="5"/>
      <c r="T31" s="2"/>
      <c r="U31" s="2"/>
      <c r="V31" s="2"/>
      <c r="W31" s="2"/>
      <c r="X31" s="3">
        <f t="shared" si="3"/>
        <v>0</v>
      </c>
    </row>
    <row r="32" spans="1:24" x14ac:dyDescent="0.2">
      <c r="A32" s="1"/>
      <c r="B32" s="2"/>
      <c r="C32" s="2"/>
      <c r="D32" s="2">
        <f t="shared" si="7"/>
        <v>0</v>
      </c>
      <c r="E32" s="2"/>
      <c r="F32" s="3">
        <f t="shared" si="1"/>
        <v>0</v>
      </c>
      <c r="G32" s="2"/>
      <c r="H32" s="2"/>
      <c r="I32" s="2"/>
      <c r="J32" s="2"/>
      <c r="K32" s="2"/>
      <c r="L32" s="2"/>
      <c r="M32" s="2"/>
      <c r="N32" s="2"/>
      <c r="O32" s="3">
        <f t="shared" si="2"/>
        <v>0</v>
      </c>
      <c r="P32" s="2"/>
      <c r="Q32" s="2"/>
      <c r="R32" s="2"/>
      <c r="S32" s="2"/>
      <c r="T32" s="2"/>
      <c r="U32" s="2"/>
      <c r="V32" s="2"/>
      <c r="W32" s="2"/>
      <c r="X32" s="3">
        <f t="shared" si="3"/>
        <v>0</v>
      </c>
    </row>
    <row r="33" spans="1:24" x14ac:dyDescent="0.2">
      <c r="A33" s="1"/>
      <c r="B33" s="2"/>
      <c r="C33" s="2"/>
      <c r="D33" s="2">
        <f t="shared" si="7"/>
        <v>0</v>
      </c>
      <c r="E33" s="2"/>
      <c r="F33" s="3">
        <f t="shared" si="1"/>
        <v>0</v>
      </c>
      <c r="G33" s="2"/>
      <c r="H33" s="2"/>
      <c r="I33" s="2"/>
      <c r="J33" s="2"/>
      <c r="K33" s="2"/>
      <c r="L33" s="2"/>
      <c r="M33" s="2"/>
      <c r="N33" s="2"/>
      <c r="O33" s="3">
        <f t="shared" si="2"/>
        <v>0</v>
      </c>
      <c r="P33" s="2"/>
      <c r="Q33" s="2"/>
      <c r="R33" s="2"/>
      <c r="S33" s="2"/>
      <c r="T33" s="2"/>
      <c r="U33" s="2"/>
      <c r="V33" s="2"/>
      <c r="W33" s="2"/>
      <c r="X33" s="3">
        <f t="shared" si="3"/>
        <v>0</v>
      </c>
    </row>
    <row r="34" spans="1:24" x14ac:dyDescent="0.2">
      <c r="A34" s="1"/>
      <c r="B34" s="2"/>
      <c r="C34" s="2"/>
      <c r="D34" s="2">
        <f t="shared" si="7"/>
        <v>0</v>
      </c>
      <c r="E34" s="2"/>
      <c r="F34" s="3">
        <f t="shared" si="1"/>
        <v>0</v>
      </c>
      <c r="G34" s="2"/>
      <c r="H34" s="2"/>
      <c r="I34" s="2"/>
      <c r="J34" s="2"/>
      <c r="K34" s="2"/>
      <c r="L34" s="2"/>
      <c r="M34" s="2"/>
      <c r="N34" s="2"/>
      <c r="O34" s="3">
        <f t="shared" si="2"/>
        <v>0</v>
      </c>
      <c r="P34" s="2"/>
      <c r="Q34" s="2"/>
      <c r="R34" s="2"/>
      <c r="S34" s="2"/>
      <c r="T34" s="2"/>
      <c r="U34" s="2"/>
      <c r="V34" s="2"/>
      <c r="W34" s="2"/>
      <c r="X34" s="3">
        <f t="shared" si="3"/>
        <v>0</v>
      </c>
    </row>
    <row r="35" spans="1:24" x14ac:dyDescent="0.2">
      <c r="A35" s="6"/>
      <c r="B35" s="2"/>
      <c r="C35" s="2"/>
      <c r="D35" s="2">
        <f t="shared" si="7"/>
        <v>0</v>
      </c>
      <c r="E35" s="2"/>
      <c r="F35" s="3">
        <f t="shared" si="1"/>
        <v>0</v>
      </c>
      <c r="G35" s="2"/>
      <c r="H35" s="2"/>
      <c r="I35" s="2"/>
      <c r="J35" s="2"/>
      <c r="K35" s="2"/>
      <c r="L35" s="2"/>
      <c r="M35" s="2"/>
      <c r="N35" s="2"/>
      <c r="O35" s="3">
        <f t="shared" si="2"/>
        <v>0</v>
      </c>
      <c r="P35" s="2"/>
      <c r="Q35" s="2"/>
      <c r="R35" s="2"/>
      <c r="S35" s="2"/>
      <c r="T35" s="2"/>
      <c r="U35" s="2"/>
      <c r="V35" s="2"/>
      <c r="W35" s="2"/>
      <c r="X35" s="3">
        <f t="shared" si="3"/>
        <v>0</v>
      </c>
    </row>
    <row r="36" spans="1:24" x14ac:dyDescent="0.2">
      <c r="A36" s="1" t="s">
        <v>6</v>
      </c>
      <c r="B36" s="3">
        <f t="shared" ref="B36:G36" si="8">SUM(B9:B35)</f>
        <v>0</v>
      </c>
      <c r="C36" s="3">
        <f t="shared" si="8"/>
        <v>0</v>
      </c>
      <c r="D36" s="3">
        <f t="shared" si="8"/>
        <v>0</v>
      </c>
      <c r="E36" s="3">
        <f>SUM(E9:E35)</f>
        <v>0</v>
      </c>
      <c r="F36" s="3">
        <f t="shared" si="1"/>
        <v>0</v>
      </c>
      <c r="G36" s="2">
        <f t="shared" si="8"/>
        <v>0</v>
      </c>
      <c r="H36" s="2">
        <f>SUM(H9:H35)</f>
        <v>0</v>
      </c>
      <c r="I36" s="2">
        <f>SUM(I9:I35)</f>
        <v>0</v>
      </c>
      <c r="J36" s="2">
        <f>SUM(J9:J35)</f>
        <v>0</v>
      </c>
      <c r="K36" s="2"/>
      <c r="L36" s="2"/>
      <c r="M36" s="2"/>
      <c r="N36" s="2">
        <f>SUM(N9:N35)</f>
        <v>0</v>
      </c>
      <c r="O36" s="2">
        <f>SUM(O9:O35)</f>
        <v>0</v>
      </c>
      <c r="P36" s="2">
        <f t="shared" ref="P36:U36" si="9">SUM(P10:P35)</f>
        <v>0</v>
      </c>
      <c r="Q36" s="2">
        <f t="shared" si="9"/>
        <v>0</v>
      </c>
      <c r="R36" s="2">
        <f>SUM(R9:R35)</f>
        <v>0</v>
      </c>
      <c r="S36" s="2">
        <f>SUM(S9:S35)</f>
        <v>0</v>
      </c>
      <c r="T36" s="2">
        <f t="shared" si="9"/>
        <v>0</v>
      </c>
      <c r="U36" s="2">
        <f t="shared" si="9"/>
        <v>0</v>
      </c>
      <c r="V36" s="3">
        <f>SUM(V9:V35)</f>
        <v>0</v>
      </c>
      <c r="W36" s="2"/>
      <c r="X36" s="3">
        <f t="shared" si="3"/>
        <v>0</v>
      </c>
    </row>
    <row r="37" spans="1:24" x14ac:dyDescent="0.2">
      <c r="A37" s="1" t="s">
        <v>25</v>
      </c>
      <c r="B37" s="3">
        <f>SUM(B36,B8)</f>
        <v>0</v>
      </c>
      <c r="C37" s="3">
        <f>SUM(C36,C8)</f>
        <v>0</v>
      </c>
      <c r="D37" s="3">
        <f>D8+D36</f>
        <v>0</v>
      </c>
      <c r="E37" s="3">
        <f>E8+E36</f>
        <v>0</v>
      </c>
      <c r="F37" s="3">
        <f>G37+H37+I37+N37+O37+U37</f>
        <v>0</v>
      </c>
      <c r="G37" s="2">
        <f>G8+G36</f>
        <v>0</v>
      </c>
      <c r="H37" s="2">
        <f>H8+H36</f>
        <v>0</v>
      </c>
      <c r="I37" s="2">
        <f>I8+I36</f>
        <v>0</v>
      </c>
      <c r="J37" s="2">
        <f>J8+J36</f>
        <v>0</v>
      </c>
      <c r="K37" s="2"/>
      <c r="L37" s="2"/>
      <c r="M37" s="2"/>
      <c r="N37" s="2">
        <f>N8+N36</f>
        <v>0</v>
      </c>
      <c r="O37" s="3">
        <f>P37+Q37+R37+S37+T37</f>
        <v>0</v>
      </c>
      <c r="P37" s="2">
        <f t="shared" ref="P37:U37" si="10">P8+P36</f>
        <v>0</v>
      </c>
      <c r="Q37" s="2">
        <f t="shared" si="10"/>
        <v>0</v>
      </c>
      <c r="R37" s="2">
        <f t="shared" si="10"/>
        <v>0</v>
      </c>
      <c r="S37" s="2">
        <f t="shared" si="10"/>
        <v>0</v>
      </c>
      <c r="T37" s="2">
        <f t="shared" si="10"/>
        <v>0</v>
      </c>
      <c r="U37" s="2">
        <f t="shared" si="10"/>
        <v>0</v>
      </c>
      <c r="V37" s="3">
        <f>SUM(V36,V8)</f>
        <v>0</v>
      </c>
      <c r="W37" s="2"/>
      <c r="X37" s="3">
        <f>D37+E37+F37+U37+V37</f>
        <v>0</v>
      </c>
    </row>
    <row r="38" spans="1:24" x14ac:dyDescent="0.2">
      <c r="A38" s="20" t="s">
        <v>55</v>
      </c>
      <c r="B38" s="8">
        <v>2111</v>
      </c>
      <c r="C38" s="1">
        <v>2111</v>
      </c>
      <c r="D38" s="1">
        <v>2110</v>
      </c>
      <c r="E38" s="1">
        <v>2120</v>
      </c>
      <c r="F38" s="1">
        <v>2200</v>
      </c>
      <c r="G38" s="1">
        <v>2210</v>
      </c>
      <c r="H38" s="1">
        <v>2230</v>
      </c>
      <c r="I38" s="1">
        <v>2240</v>
      </c>
      <c r="J38" s="1">
        <v>2800</v>
      </c>
      <c r="K38" s="1"/>
      <c r="L38" s="1"/>
      <c r="M38" s="1"/>
      <c r="N38" s="1">
        <v>2250</v>
      </c>
      <c r="O38" s="1">
        <v>2270</v>
      </c>
      <c r="P38" s="1">
        <v>2271</v>
      </c>
      <c r="Q38" s="30">
        <v>2272</v>
      </c>
      <c r="R38" s="1">
        <v>2273</v>
      </c>
      <c r="S38" s="1">
        <v>2274</v>
      </c>
      <c r="T38" s="1">
        <v>2275</v>
      </c>
      <c r="U38" s="1">
        <v>2282</v>
      </c>
      <c r="V38" s="1">
        <v>2730</v>
      </c>
      <c r="W38" s="2"/>
      <c r="X38" s="3"/>
    </row>
  </sheetData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opLeftCell="A13" zoomScale="80" zoomScaleNormal="80" workbookViewId="0">
      <selection activeCell="A21" sqref="A21"/>
    </sheetView>
  </sheetViews>
  <sheetFormatPr defaultRowHeight="12.75" x14ac:dyDescent="0.2"/>
  <cols>
    <col min="1" max="1" width="18.140625" customWidth="1"/>
    <col min="2" max="2" width="14.85546875" customWidth="1"/>
    <col min="3" max="3" width="13.42578125" customWidth="1"/>
    <col min="4" max="4" width="14.7109375" customWidth="1"/>
    <col min="5" max="5" width="18.7109375" customWidth="1"/>
    <col min="6" max="6" width="12.28515625" customWidth="1"/>
    <col min="7" max="7" width="13.5703125" customWidth="1"/>
    <col min="8" max="8" width="12.85546875" customWidth="1"/>
    <col min="9" max="9" width="13" customWidth="1"/>
    <col min="10" max="10" width="12" customWidth="1"/>
    <col min="11" max="11" width="5.140625" customWidth="1"/>
    <col min="12" max="12" width="6.140625" customWidth="1"/>
    <col min="13" max="13" width="5.85546875" customWidth="1"/>
    <col min="14" max="14" width="12.28515625" customWidth="1"/>
    <col min="15" max="15" width="13.5703125" bestFit="1" customWidth="1"/>
    <col min="16" max="16" width="12" customWidth="1"/>
    <col min="17" max="17" width="10.85546875" customWidth="1"/>
    <col min="18" max="18" width="11.85546875" customWidth="1"/>
    <col min="19" max="19" width="14.42578125" customWidth="1"/>
    <col min="20" max="20" width="9.85546875" customWidth="1"/>
    <col min="21" max="21" width="11.85546875" customWidth="1"/>
    <col min="22" max="22" width="7.42578125" customWidth="1"/>
    <col min="23" max="23" width="6.28515625" customWidth="1"/>
    <col min="24" max="24" width="16" customWidth="1"/>
  </cols>
  <sheetData>
    <row r="1" spans="1:25" ht="14.25" x14ac:dyDescent="0.2">
      <c r="A1" s="31" t="s">
        <v>0</v>
      </c>
      <c r="B1" s="34">
        <f>SUM('за 9міс.18 р.'!B1+'жовтень 18 р.'!B1)</f>
        <v>0</v>
      </c>
      <c r="C1" s="34">
        <f>SUM('за 9міс.18 р.'!C1+'жовтень 18 р.'!C1)</f>
        <v>0</v>
      </c>
      <c r="D1" s="34">
        <f>SUM('за 9міс.18 р.'!D1+'жовтень 18 р.'!D1)</f>
        <v>0</v>
      </c>
      <c r="E1" s="34">
        <f>SUM('за 9міс.18 р.'!E1+'жовтень 18 р.'!E1)</f>
        <v>0</v>
      </c>
      <c r="F1" s="34">
        <f>SUM('за 9міс.18 р.'!F1+'жовтень 18 р.'!F1)</f>
        <v>-152419.98000000001</v>
      </c>
      <c r="G1" s="34">
        <f>SUM('за 9міс.18 р.'!G1+'жовтень 18 р.'!G1)</f>
        <v>-158338</v>
      </c>
      <c r="H1" s="34">
        <f>SUM('за 9міс.18 р.'!H1+'жовтень 18 р.'!H1)</f>
        <v>5918.02</v>
      </c>
      <c r="I1" s="34">
        <f>SUM('за 9міс.18 р.'!I1+'жовтень 18 р.'!I1)</f>
        <v>0</v>
      </c>
      <c r="J1" s="34">
        <f>SUM('за 9міс.18 р.'!J1+'жовтень 18 р.'!J1)</f>
        <v>0</v>
      </c>
      <c r="K1" s="34">
        <f>SUM('за 9міс.18 р.'!K1+'жовтень 18 р.'!K1)</f>
        <v>0</v>
      </c>
      <c r="L1" s="34">
        <f>SUM('за 9міс.18 р.'!L1+'жовтень 18 р.'!L1)</f>
        <v>0</v>
      </c>
      <c r="M1" s="34">
        <f>SUM('за 9міс.18 р.'!M1+'жовтень 18 р.'!M1)</f>
        <v>0</v>
      </c>
      <c r="N1" s="34">
        <f>SUM('за 9міс.18 р.'!N1+'жовтень 18 р.'!N1)</f>
        <v>0</v>
      </c>
      <c r="O1" s="34">
        <f>SUM('за 9міс.18 р.'!O1+'жовтень 18 р.'!O1)</f>
        <v>0</v>
      </c>
      <c r="P1" s="34">
        <f>SUM('за 9міс.18 р.'!P1+'жовтень 18 р.'!P1)</f>
        <v>0</v>
      </c>
      <c r="Q1" s="34">
        <f>SUM('за 9міс.18 р.'!Q1+'жовтень 18 р.'!Q1)</f>
        <v>0</v>
      </c>
      <c r="R1" s="34">
        <f>SUM('за 9міс.18 р.'!R1+'жовтень 18 р.'!R1)</f>
        <v>0</v>
      </c>
      <c r="S1" s="34">
        <f>SUM('за 9міс.18 р.'!S1+'жовтень 18 р.'!S1)</f>
        <v>0</v>
      </c>
      <c r="T1" s="34">
        <f>SUM('за 9міс.18 р.'!T1+'жовтень 18 р.'!T1)</f>
        <v>0</v>
      </c>
      <c r="U1" s="34">
        <f>SUM('за 9міс.18 р.'!U1+'жовтень 18 р.'!U1)</f>
        <v>0</v>
      </c>
      <c r="V1" s="34">
        <f>SUM('за 9міс.18 р.'!V1+'жовтень 18 р.'!V1)</f>
        <v>0</v>
      </c>
      <c r="W1" s="34">
        <f>SUM('за 9міс.18 р.'!W1+'жовтень 18 р.'!W1)</f>
        <v>0</v>
      </c>
      <c r="X1" s="34">
        <f>SUM('за 9міс.18 р.'!X1+'жовтень 18 р.'!X1)</f>
        <v>-152419.98000000001</v>
      </c>
      <c r="Y1" s="48"/>
    </row>
    <row r="2" spans="1:25" ht="14.25" x14ac:dyDescent="0.2">
      <c r="A2" s="31" t="s">
        <v>1</v>
      </c>
      <c r="B2" s="34">
        <f>SUM('за 9міс.18 р.'!B2+'жовтень 18 р.'!B2)</f>
        <v>0</v>
      </c>
      <c r="C2" s="34">
        <f>SUM('за 9міс.18 р.'!C2+'жовтень 18 р.'!C2)</f>
        <v>0</v>
      </c>
      <c r="D2" s="34">
        <f>SUM('за 9міс.18 р.'!D2+'жовтень 18 р.'!D2)</f>
        <v>0</v>
      </c>
      <c r="E2" s="34">
        <f>SUM('за 9міс.18 р.'!E2+'жовтень 18 р.'!E2)</f>
        <v>0</v>
      </c>
      <c r="F2" s="34">
        <f>SUM('за 9міс.18 р.'!F2+'жовтень 18 р.'!F2)</f>
        <v>0</v>
      </c>
      <c r="G2" s="34">
        <f>SUM('за 9міс.18 р.'!G2+'жовтень 18 р.'!G2)</f>
        <v>0</v>
      </c>
      <c r="H2" s="34">
        <f>SUM('за 9міс.18 р.'!H2+'жовтень 18 р.'!H2)</f>
        <v>0</v>
      </c>
      <c r="I2" s="34">
        <f>SUM('за 9міс.18 р.'!I2+'жовтень 18 р.'!I2)</f>
        <v>0</v>
      </c>
      <c r="J2" s="34">
        <f>SUM('за 9міс.18 р.'!J2+'жовтень 18 р.'!J2)</f>
        <v>0</v>
      </c>
      <c r="K2" s="34">
        <f>SUM('за 9міс.18 р.'!K2+'жовтень 18 р.'!K2)</f>
        <v>0</v>
      </c>
      <c r="L2" s="34">
        <f>SUM('за 9міс.18 р.'!L2+'жовтень 18 р.'!L2)</f>
        <v>0</v>
      </c>
      <c r="M2" s="34">
        <f>SUM('за 9міс.18 р.'!M2+'жовтень 18 р.'!M2)</f>
        <v>0</v>
      </c>
      <c r="N2" s="34">
        <f>SUM('за 9міс.18 р.'!N2+'жовтень 18 р.'!N2)</f>
        <v>0</v>
      </c>
      <c r="O2" s="34">
        <f>SUM('за 9міс.18 р.'!O2+'жовтень 18 р.'!O2)</f>
        <v>0</v>
      </c>
      <c r="P2" s="34">
        <f>SUM('за 9міс.18 р.'!P2+'жовтень 18 р.'!P2)</f>
        <v>0</v>
      </c>
      <c r="Q2" s="34">
        <f>SUM('за 9міс.18 р.'!Q2+'жовтень 18 р.'!Q2)</f>
        <v>0</v>
      </c>
      <c r="R2" s="34">
        <f>SUM('за 9міс.18 р.'!R2+'жовтень 18 р.'!R2)</f>
        <v>0</v>
      </c>
      <c r="S2" s="34">
        <f>SUM('за 9міс.18 р.'!S2+'жовтень 18 р.'!S2)</f>
        <v>0</v>
      </c>
      <c r="T2" s="34">
        <f>SUM('за 9міс.18 р.'!T2+'жовтень 18 р.'!T2)</f>
        <v>0</v>
      </c>
      <c r="U2" s="34">
        <f>SUM('за 9міс.18 р.'!U2+'жовтень 18 р.'!U2)</f>
        <v>0</v>
      </c>
      <c r="V2" s="34">
        <f>SUM('за 9міс.18 р.'!V2+'жовтень 18 р.'!V2)</f>
        <v>0</v>
      </c>
      <c r="W2" s="34">
        <f>SUM('за 9міс.18 р.'!W2+'жовтень 18 р.'!W2)</f>
        <v>0</v>
      </c>
      <c r="X2" s="34">
        <f>SUM('за 9міс.18 р.'!X2+'жовтень 18 р.'!X2)</f>
        <v>0</v>
      </c>
      <c r="Y2" s="48"/>
    </row>
    <row r="3" spans="1:25" ht="14.25" x14ac:dyDescent="0.2">
      <c r="A3" s="31" t="s">
        <v>2</v>
      </c>
      <c r="B3" s="34">
        <f>SUM('за 9міс.18 р.'!B3+'жовтень 18 р.'!B3)</f>
        <v>0</v>
      </c>
      <c r="C3" s="34">
        <f>SUM('за 9міс.18 р.'!C3+'жовтень 18 р.'!C3)</f>
        <v>0</v>
      </c>
      <c r="D3" s="34">
        <f>SUM('за 9міс.18 р.'!D3+'жовтень 18 р.'!D3)</f>
        <v>0</v>
      </c>
      <c r="E3" s="34">
        <f>SUM('за 9міс.18 р.'!E3+'жовтень 18 р.'!E3)</f>
        <v>0</v>
      </c>
      <c r="F3" s="34">
        <f>SUM('за 9міс.18 р.'!F3+'жовтень 18 р.'!F3)</f>
        <v>-69257.16</v>
      </c>
      <c r="G3" s="34">
        <f>SUM('за 9міс.18 р.'!G3+'жовтень 18 р.'!G3)</f>
        <v>-68014</v>
      </c>
      <c r="H3" s="34">
        <f>SUM('за 9міс.18 р.'!H3+'жовтень 18 р.'!H3)</f>
        <v>308.61</v>
      </c>
      <c r="I3" s="34">
        <f>SUM('за 9міс.18 р.'!I3+'жовтень 18 р.'!I3)</f>
        <v>0</v>
      </c>
      <c r="J3" s="34">
        <f>SUM('за 9міс.18 р.'!J3+'жовтень 18 р.'!J3)</f>
        <v>0</v>
      </c>
      <c r="K3" s="34">
        <f>SUM('за 9міс.18 р.'!K3+'жовтень 18 р.'!K3)</f>
        <v>0</v>
      </c>
      <c r="L3" s="34">
        <f>SUM('за 9міс.18 р.'!L3+'жовтень 18 р.'!L3)</f>
        <v>0</v>
      </c>
      <c r="M3" s="34">
        <f>SUM('за 9міс.18 р.'!M3+'жовтень 18 р.'!M3)</f>
        <v>0</v>
      </c>
      <c r="N3" s="34">
        <f>SUM('за 9міс.18 р.'!N3+'жовтень 18 р.'!N3)</f>
        <v>0</v>
      </c>
      <c r="O3" s="34">
        <f>SUM('за 9міс.18 р.'!O3+'жовтень 18 р.'!O3)</f>
        <v>-1551.77</v>
      </c>
      <c r="P3" s="34">
        <f>SUM('за 9міс.18 р.'!P3+'жовтень 18 р.'!P3)</f>
        <v>0</v>
      </c>
      <c r="Q3" s="34">
        <f>SUM('за 9міс.18 р.'!Q3+'жовтень 18 р.'!Q3)</f>
        <v>0</v>
      </c>
      <c r="R3" s="34">
        <f>SUM('за 9міс.18 р.'!R3+'жовтень 18 р.'!R3)</f>
        <v>-1551.77</v>
      </c>
      <c r="S3" s="34">
        <f>SUM('за 9міс.18 р.'!S3+'жовтень 18 р.'!S3)</f>
        <v>0</v>
      </c>
      <c r="T3" s="34">
        <f>SUM('за 9міс.18 р.'!T3+'жовтень 18 р.'!T3)</f>
        <v>0</v>
      </c>
      <c r="U3" s="34">
        <f>SUM('за 9міс.18 р.'!U3+'жовтень 18 р.'!U3)</f>
        <v>0</v>
      </c>
      <c r="V3" s="34">
        <f>SUM('за 9міс.18 р.'!V3+'жовтень 18 р.'!V3)</f>
        <v>0</v>
      </c>
      <c r="W3" s="34">
        <f>SUM('за 9міс.18 р.'!W3+'жовтень 18 р.'!W3)</f>
        <v>0</v>
      </c>
      <c r="X3" s="34">
        <f>SUM('за 9міс.18 р.'!X3+'жовтень 18 р.'!X3)</f>
        <v>-69257.16</v>
      </c>
      <c r="Y3" s="48"/>
    </row>
    <row r="4" spans="1:25" ht="14.25" x14ac:dyDescent="0.2">
      <c r="A4" s="31" t="s">
        <v>3</v>
      </c>
      <c r="B4" s="34">
        <f>SUM('за 9міс.18 р.'!B4+'жовтень 18 р.'!B4)</f>
        <v>0</v>
      </c>
      <c r="C4" s="34">
        <f>SUM('за 9міс.18 р.'!C4+'жовтень 18 р.'!C4)</f>
        <v>0</v>
      </c>
      <c r="D4" s="34">
        <f>SUM('за 9міс.18 р.'!D4+'жовтень 18 р.'!D4)</f>
        <v>0</v>
      </c>
      <c r="E4" s="34">
        <f>SUM('за 9міс.18 р.'!E4+'жовтень 18 р.'!E4)</f>
        <v>0</v>
      </c>
      <c r="F4" s="34">
        <f>SUM('за 9міс.18 р.'!F4+'жовтень 18 р.'!F4)</f>
        <v>-56162.77</v>
      </c>
      <c r="G4" s="34">
        <f>SUM('за 9міс.18 р.'!G4+'жовтень 18 р.'!G4)</f>
        <v>-55247</v>
      </c>
      <c r="H4" s="34">
        <f>SUM('за 9міс.18 р.'!H4+'жовтень 18 р.'!H4)</f>
        <v>635.97</v>
      </c>
      <c r="I4" s="34">
        <f>SUM('за 9міс.18 р.'!I4+'жовтень 18 р.'!I4)</f>
        <v>0</v>
      </c>
      <c r="J4" s="34">
        <f>SUM('за 9міс.18 р.'!J4+'жовтень 18 р.'!J4)</f>
        <v>0</v>
      </c>
      <c r="K4" s="34">
        <f>SUM('за 9міс.18 р.'!K4+'жовтень 18 р.'!K4)</f>
        <v>0</v>
      </c>
      <c r="L4" s="34">
        <f>SUM('за 9міс.18 р.'!L4+'жовтень 18 р.'!L4)</f>
        <v>0</v>
      </c>
      <c r="M4" s="34">
        <f>SUM('за 9міс.18 р.'!M4+'жовтень 18 р.'!M4)</f>
        <v>0</v>
      </c>
      <c r="N4" s="34">
        <f>SUM('за 9міс.18 р.'!N4+'жовтень 18 р.'!N4)</f>
        <v>0</v>
      </c>
      <c r="O4" s="34">
        <f>SUM('за 9міс.18 р.'!O4+'жовтень 18 р.'!O4)</f>
        <v>-1551.74</v>
      </c>
      <c r="P4" s="34">
        <f>SUM('за 9міс.18 р.'!P4+'жовтень 18 р.'!P4)</f>
        <v>0</v>
      </c>
      <c r="Q4" s="34">
        <f>SUM('за 9міс.18 р.'!Q4+'жовтень 18 р.'!Q4)</f>
        <v>0</v>
      </c>
      <c r="R4" s="34">
        <f>SUM('за 9міс.18 р.'!R4+'жовтень 18 р.'!R4)</f>
        <v>-1551.74</v>
      </c>
      <c r="S4" s="34">
        <f>SUM('за 9міс.18 р.'!S4+'жовтень 18 р.'!S4)</f>
        <v>0</v>
      </c>
      <c r="T4" s="34">
        <f>SUM('за 9міс.18 р.'!T4+'жовтень 18 р.'!T4)</f>
        <v>0</v>
      </c>
      <c r="U4" s="34">
        <f>SUM('за 9міс.18 р.'!U4+'жовтень 18 р.'!U4)</f>
        <v>0</v>
      </c>
      <c r="V4" s="34">
        <f>SUM('за 9міс.18 р.'!V4+'жовтень 18 р.'!V4)</f>
        <v>0</v>
      </c>
      <c r="W4" s="34">
        <f>SUM('за 9міс.18 р.'!W4+'жовтень 18 р.'!W4)</f>
        <v>0</v>
      </c>
      <c r="X4" s="34">
        <f>SUM('за 9міс.18 р.'!X4+'жовтень 18 р.'!X4)</f>
        <v>-56162.77</v>
      </c>
      <c r="Y4" s="48"/>
    </row>
    <row r="5" spans="1:25" ht="14.25" x14ac:dyDescent="0.2">
      <c r="A5" s="31" t="s">
        <v>4</v>
      </c>
      <c r="B5" s="34">
        <f>SUM('за 9міс.18 р.'!B5+'жовтень 18 р.'!B5)</f>
        <v>2810915.99</v>
      </c>
      <c r="C5" s="34">
        <f>SUM('за 9міс.18 р.'!C5+'жовтень 18 р.'!C5)</f>
        <v>437013.30999999994</v>
      </c>
      <c r="D5" s="34">
        <f>SUM('за 9міс.18 р.'!D5+'жовтень 18 р.'!D5)</f>
        <v>3249157.83</v>
      </c>
      <c r="E5" s="34">
        <f>SUM('за 9міс.18 р.'!E5+'жовтень 18 р.'!E5)</f>
        <v>720732.34000000008</v>
      </c>
      <c r="F5" s="34">
        <f>SUM('за 9міс.18 р.'!F5+'жовтень 18 р.'!F5)</f>
        <v>943853.63000000012</v>
      </c>
      <c r="G5" s="34">
        <f>SUM('за 9міс.18 р.'!G5+'жовтень 18 р.'!G5)</f>
        <v>14167.320000000002</v>
      </c>
      <c r="H5" s="34">
        <f>SUM('за 9міс.18 р.'!H5+'жовтень 18 р.'!H5)</f>
        <v>173020.15000000002</v>
      </c>
      <c r="I5" s="34">
        <f>SUM('за 9міс.18 р.'!I5+'жовтень 18 р.'!I5)</f>
        <v>6411.74</v>
      </c>
      <c r="J5" s="34">
        <f>SUM('за 9міс.18 р.'!J5+'жовтень 18 р.'!J5)</f>
        <v>0</v>
      </c>
      <c r="K5" s="34">
        <f>SUM('за 9міс.18 р.'!K5+'жовтень 18 р.'!K5)</f>
        <v>0</v>
      </c>
      <c r="L5" s="34">
        <f>SUM('за 9міс.18 р.'!L5+'жовтень 18 р.'!L5)</f>
        <v>0</v>
      </c>
      <c r="M5" s="34">
        <f>SUM('за 9міс.18 р.'!M5+'жовтень 18 р.'!M5)</f>
        <v>0</v>
      </c>
      <c r="N5" s="34">
        <f>SUM('за 9міс.18 р.'!N5+'жовтень 18 р.'!N5)</f>
        <v>9531.4599999999991</v>
      </c>
      <c r="O5" s="34">
        <f>SUM('за 9міс.18 р.'!O5+'жовтень 18 р.'!O5)</f>
        <v>740218.46000000008</v>
      </c>
      <c r="P5" s="34">
        <f>SUM('за 9міс.18 р.'!P5+'жовтень 18 р.'!P5)</f>
        <v>612189</v>
      </c>
      <c r="Q5" s="34">
        <f>SUM('за 9міс.18 р.'!Q5+'жовтень 18 р.'!Q5)</f>
        <v>12675.12</v>
      </c>
      <c r="R5" s="34">
        <f>SUM('за 9міс.18 р.'!R5+'жовтень 18 р.'!R5)</f>
        <v>115354.34000000001</v>
      </c>
      <c r="S5" s="34">
        <f>SUM('за 9міс.18 р.'!S5+'жовтень 18 р.'!S5)</f>
        <v>0</v>
      </c>
      <c r="T5" s="34">
        <f>SUM('за 9міс.18 р.'!T5+'жовтень 18 р.'!T5)</f>
        <v>0</v>
      </c>
      <c r="U5" s="34">
        <f>SUM('за 9міс.18 р.'!U5+'жовтень 18 р.'!U5)</f>
        <v>504.5</v>
      </c>
      <c r="V5" s="34">
        <f>SUM('за 9міс.18 р.'!V5+'жовтень 18 р.'!V5)</f>
        <v>0</v>
      </c>
      <c r="W5" s="34">
        <f>SUM('за 9міс.18 р.'!W5+'жовтень 18 р.'!W5)</f>
        <v>0</v>
      </c>
      <c r="X5" s="34">
        <f>SUM('за 9міс.18 р.'!X5+'жовтень 18 р.'!X5)</f>
        <v>4914164.34</v>
      </c>
      <c r="Y5" s="48"/>
    </row>
    <row r="6" spans="1:25" ht="14.25" x14ac:dyDescent="0.2">
      <c r="A6" s="31" t="s">
        <v>5</v>
      </c>
      <c r="B6" s="34">
        <f>SUM('за 9міс.18 р.'!B6+'жовтень 18 р.'!B6)</f>
        <v>1588682.6600000001</v>
      </c>
      <c r="C6" s="34">
        <f>SUM('за 9міс.18 р.'!C6+'жовтень 18 р.'!C6)</f>
        <v>503234.87999999995</v>
      </c>
      <c r="D6" s="34">
        <f>SUM('за 9міс.18 р.'!D6+'жовтень 18 р.'!D6)</f>
        <v>2091917.54</v>
      </c>
      <c r="E6" s="34">
        <f>SUM('за 9міс.18 р.'!E6+'жовтень 18 р.'!E6)</f>
        <v>463191.83</v>
      </c>
      <c r="F6" s="34">
        <f>SUM('за 9міс.18 р.'!F6+'жовтень 18 р.'!F6)</f>
        <v>760038.52</v>
      </c>
      <c r="G6" s="34">
        <f>SUM('за 9міс.18 р.'!G6+'жовтень 18 р.'!G6)</f>
        <v>13860.070000000002</v>
      </c>
      <c r="H6" s="34">
        <f>SUM('за 9міс.18 р.'!H6+'жовтень 18 р.'!H6)</f>
        <v>88963.75</v>
      </c>
      <c r="I6" s="34">
        <f>SUM('за 9міс.18 р.'!I6+'жовтень 18 р.'!I6)</f>
        <v>210769.4</v>
      </c>
      <c r="J6" s="34">
        <f>SUM('за 9міс.18 р.'!J6+'жовтень 18 р.'!J6)</f>
        <v>0</v>
      </c>
      <c r="K6" s="34">
        <f>SUM('за 9міс.18 р.'!K6+'жовтень 18 р.'!K6)</f>
        <v>0</v>
      </c>
      <c r="L6" s="34">
        <f>SUM('за 9міс.18 р.'!L6+'жовтень 18 р.'!L6)</f>
        <v>0</v>
      </c>
      <c r="M6" s="34">
        <f>SUM('за 9міс.18 р.'!M6+'жовтень 18 р.'!M6)</f>
        <v>0</v>
      </c>
      <c r="N6" s="34">
        <f>SUM('за 9міс.18 р.'!N6+'жовтень 18 р.'!N6)</f>
        <v>4540.3500000000004</v>
      </c>
      <c r="O6" s="34">
        <f>SUM('за 9міс.18 р.'!O6+'жовтень 18 р.'!O6)</f>
        <v>441400.45</v>
      </c>
      <c r="P6" s="34">
        <f>SUM('за 9міс.18 р.'!P6+'жовтень 18 р.'!P6)</f>
        <v>0</v>
      </c>
      <c r="Q6" s="34">
        <f>SUM('за 9міс.18 р.'!Q6+'жовтень 18 р.'!Q6)</f>
        <v>33177.120000000003</v>
      </c>
      <c r="R6" s="34">
        <f>SUM('за 9міс.18 р.'!R6+'жовтень 18 р.'!R6)</f>
        <v>24101.3</v>
      </c>
      <c r="S6" s="34">
        <f>SUM('за 9міс.18 р.'!S6+'жовтень 18 р.'!S6)</f>
        <v>384122.03</v>
      </c>
      <c r="T6" s="34">
        <f>SUM('за 9міс.18 р.'!T6+'жовтень 18 р.'!T6)</f>
        <v>0</v>
      </c>
      <c r="U6" s="34">
        <f>SUM('за 9міс.18 р.'!U6+'жовтень 18 р.'!U6)</f>
        <v>504.5</v>
      </c>
      <c r="V6" s="34">
        <f>SUM('за 9міс.18 р.'!V6+'жовтень 18 р.'!V6)</f>
        <v>0</v>
      </c>
      <c r="W6" s="34">
        <f>SUM('за 9міс.18 р.'!W6+'жовтень 18 р.'!W6)</f>
        <v>0</v>
      </c>
      <c r="X6" s="34">
        <f>SUM('за 9міс.18 р.'!X6+'жовтень 18 р.'!X6)</f>
        <v>3315147.8899999997</v>
      </c>
      <c r="Y6" s="48"/>
    </row>
    <row r="7" spans="1:25" ht="14.25" x14ac:dyDescent="0.2">
      <c r="A7" s="31"/>
      <c r="B7" s="34">
        <f>SUM('за 9міс.18 р.'!B7+'жовтень 18 р.'!B7)</f>
        <v>0</v>
      </c>
      <c r="C7" s="34">
        <f>SUM('за 9міс.18 р.'!C7+'жовтень 18 р.'!C7)</f>
        <v>0</v>
      </c>
      <c r="D7" s="34">
        <f>SUM('за 9міс.18 р.'!D7+'жовтень 18 р.'!D7)</f>
        <v>0</v>
      </c>
      <c r="E7" s="34">
        <f>SUM('за 9міс.18 р.'!E7+'жовтень 18 р.'!E7)</f>
        <v>0</v>
      </c>
      <c r="F7" s="34">
        <f>SUM('за 9міс.18 р.'!F7+'жовтень 18 р.'!F7)</f>
        <v>0</v>
      </c>
      <c r="G7" s="34">
        <f>SUM('за 9міс.18 р.'!G7+'жовтень 18 р.'!G7)</f>
        <v>0</v>
      </c>
      <c r="H7" s="34">
        <f>SUM('за 9міс.18 р.'!H7+'жовтень 18 р.'!H7)</f>
        <v>0</v>
      </c>
      <c r="I7" s="34">
        <f>SUM('за 9міс.18 р.'!I7+'жовтень 18 р.'!I7)</f>
        <v>0</v>
      </c>
      <c r="J7" s="34">
        <f>SUM('за 9міс.18 р.'!J7+'жовтень 18 р.'!J7)</f>
        <v>0</v>
      </c>
      <c r="K7" s="34">
        <f>SUM('за 9міс.18 р.'!K7+'жовтень 18 р.'!K7)</f>
        <v>0</v>
      </c>
      <c r="L7" s="34">
        <f>SUM('за 9міс.18 р.'!L7+'жовтень 18 р.'!L7)</f>
        <v>0</v>
      </c>
      <c r="M7" s="34">
        <f>SUM('за 9міс.18 р.'!M7+'жовтень 18 р.'!M7)</f>
        <v>0</v>
      </c>
      <c r="N7" s="34">
        <f>SUM('за 9міс.18 р.'!N7+'жовтень 18 р.'!N7)</f>
        <v>0</v>
      </c>
      <c r="O7" s="34">
        <f>SUM('за 9міс.18 р.'!O7+'жовтень 18 р.'!O7)</f>
        <v>0</v>
      </c>
      <c r="P7" s="34">
        <f>SUM('за 9міс.18 р.'!P7+'жовтень 18 р.'!P7)</f>
        <v>0</v>
      </c>
      <c r="Q7" s="34">
        <f>SUM('за 9міс.18 р.'!Q7+'жовтень 18 р.'!Q7)</f>
        <v>0</v>
      </c>
      <c r="R7" s="34">
        <f>SUM('за 9міс.18 р.'!R7+'жовтень 18 р.'!R7)</f>
        <v>0</v>
      </c>
      <c r="S7" s="34">
        <f>SUM('за 9міс.18 р.'!S7+'жовтень 18 р.'!S7)</f>
        <v>0</v>
      </c>
      <c r="T7" s="34">
        <f>SUM('за 9міс.18 р.'!T7+'жовтень 18 р.'!T7)</f>
        <v>0</v>
      </c>
      <c r="U7" s="34">
        <f>SUM('за 9міс.18 р.'!U7+'жовтень 18 р.'!U7)</f>
        <v>0</v>
      </c>
      <c r="V7" s="34">
        <f>SUM('за 9міс.18 р.'!V7+'жовтень 18 р.'!V7)</f>
        <v>0</v>
      </c>
      <c r="W7" s="34">
        <f>SUM('за 9міс.18 р.'!W7+'жовтень 18 р.'!W7)</f>
        <v>0</v>
      </c>
      <c r="X7" s="34">
        <f>SUM('за 9міс.18 р.'!X7+'жовтень 18 р.'!X7)</f>
        <v>0</v>
      </c>
      <c r="Y7" s="48"/>
    </row>
    <row r="8" spans="1:25" ht="15" x14ac:dyDescent="0.25">
      <c r="A8" s="32" t="s">
        <v>6</v>
      </c>
      <c r="B8" s="34">
        <f>SUM('за 9міс.18 р.'!B8+'жовтень 18 р.'!B8)</f>
        <v>4399598.6500000004</v>
      </c>
      <c r="C8" s="34">
        <f>SUM('за 9міс.18 р.'!C8+'жовтень 18 р.'!C8)</f>
        <v>940248.19</v>
      </c>
      <c r="D8" s="34">
        <f>SUM('за 9міс.18 р.'!D8+'жовтень 18 р.'!D8)</f>
        <v>5341075.37</v>
      </c>
      <c r="E8" s="34">
        <f>SUM('за 9міс.18 р.'!E8+'жовтень 18 р.'!E8)</f>
        <v>1183924.17</v>
      </c>
      <c r="F8" s="34">
        <f>SUM('за 9міс.18 р.'!F8+'жовтень 18 р.'!F8)</f>
        <v>1426052.2399999998</v>
      </c>
      <c r="G8" s="34">
        <f>SUM('за 9міс.18 р.'!G8+'жовтень 18 р.'!G8)</f>
        <v>-253571.61000000004</v>
      </c>
      <c r="H8" s="34">
        <f>SUM('за 9міс.18 р.'!H8+'жовтень 18 р.'!H8)</f>
        <v>268846.5</v>
      </c>
      <c r="I8" s="34">
        <f>SUM('за 9міс.18 р.'!I8+'жовтень 18 р.'!I8)</f>
        <v>217181.13999999998</v>
      </c>
      <c r="J8" s="34">
        <f>SUM('за 9міс.18 р.'!J8+'жовтень 18 р.'!J8)</f>
        <v>0</v>
      </c>
      <c r="K8" s="34">
        <f>SUM('за 9міс.18 р.'!K8+'жовтень 18 р.'!K8)</f>
        <v>0</v>
      </c>
      <c r="L8" s="34">
        <f>SUM('за 9міс.18 р.'!L8+'жовтень 18 р.'!L8)</f>
        <v>0</v>
      </c>
      <c r="M8" s="34">
        <f>SUM('за 9міс.18 р.'!M8+'жовтень 18 р.'!M8)</f>
        <v>0</v>
      </c>
      <c r="N8" s="34">
        <f>SUM('за 9міс.18 р.'!N8+'жовтень 18 р.'!N8)</f>
        <v>14071.810000000001</v>
      </c>
      <c r="O8" s="34">
        <f>SUM('за 9міс.18 р.'!O8+'жовтень 18 р.'!O8)</f>
        <v>1178515.3999999999</v>
      </c>
      <c r="P8" s="34">
        <f>SUM('за 9міс.18 р.'!P8+'жовтень 18 р.'!P8)</f>
        <v>612189</v>
      </c>
      <c r="Q8" s="34">
        <f>SUM('за 9міс.18 р.'!Q8+'жовтень 18 р.'!Q8)</f>
        <v>45852.24</v>
      </c>
      <c r="R8" s="34">
        <f>SUM('за 9міс.18 р.'!R8+'жовтень 18 р.'!R8)</f>
        <v>136352.13</v>
      </c>
      <c r="S8" s="34">
        <f>SUM('за 9міс.18 р.'!S8+'жовтень 18 р.'!S8)</f>
        <v>384122.03</v>
      </c>
      <c r="T8" s="34">
        <f>SUM('за 9міс.18 р.'!T8+'жовтень 18 р.'!T8)</f>
        <v>0</v>
      </c>
      <c r="U8" s="34">
        <f>SUM('за 9міс.18 р.'!U8+'жовтень 18 р.'!U8)</f>
        <v>1009</v>
      </c>
      <c r="V8" s="34">
        <f>SUM('за 9міс.18 р.'!V8+'жовтень 18 р.'!V8)</f>
        <v>0</v>
      </c>
      <c r="W8" s="34">
        <f>SUM('за 9міс.18 р.'!W8+'жовтень 18 р.'!W8)</f>
        <v>0</v>
      </c>
      <c r="X8" s="34">
        <f>SUM('за 9міс.18 р.'!X8+'жовтень 18 р.'!X8)</f>
        <v>7951051.7800000003</v>
      </c>
      <c r="Y8" s="48"/>
    </row>
    <row r="9" spans="1:25" ht="14.25" x14ac:dyDescent="0.2">
      <c r="A9" s="31" t="s">
        <v>7</v>
      </c>
      <c r="B9" s="34">
        <f>SUM('за 9міс.18 р.'!B9+'жовтень 18 р.'!B9)</f>
        <v>1207932.05</v>
      </c>
      <c r="C9" s="34">
        <f>SUM('за 9міс.18 р.'!C9+'жовтень 18 р.'!C9)</f>
        <v>239685.71</v>
      </c>
      <c r="D9" s="34">
        <f>SUM('за 9міс.18 р.'!D9+'жовтень 18 р.'!D9)</f>
        <v>1447617.76</v>
      </c>
      <c r="E9" s="34">
        <f>SUM('за 9міс.18 р.'!E9+'жовтень 18 р.'!E9)</f>
        <v>320964.98000000004</v>
      </c>
      <c r="F9" s="34">
        <f>SUM('за 9міс.18 р.'!F9+'жовтень 18 р.'!F9)</f>
        <v>438801.05000000005</v>
      </c>
      <c r="G9" s="34">
        <f>SUM('за 9міс.18 р.'!G9+'жовтень 18 р.'!G9)</f>
        <v>85960.950000000012</v>
      </c>
      <c r="H9" s="34">
        <f>SUM('за 9міс.18 р.'!H9+'жовтень 18 р.'!H9)</f>
        <v>38542.35</v>
      </c>
      <c r="I9" s="34">
        <f>SUM('за 9міс.18 р.'!I9+'жовтень 18 р.'!I9)</f>
        <v>44604.02</v>
      </c>
      <c r="J9" s="34">
        <f>SUM('за 9міс.18 р.'!J9+'жовтень 18 р.'!J9)</f>
        <v>0</v>
      </c>
      <c r="K9" s="34">
        <f>SUM('за 9міс.18 р.'!K9+'жовтень 18 р.'!K9)</f>
        <v>0</v>
      </c>
      <c r="L9" s="34">
        <f>SUM('за 9міс.18 р.'!L9+'жовтень 18 р.'!L9)</f>
        <v>0</v>
      </c>
      <c r="M9" s="34">
        <f>SUM('за 9міс.18 р.'!M9+'жовтень 18 р.'!M9)</f>
        <v>0</v>
      </c>
      <c r="N9" s="34">
        <f>SUM('за 9міс.18 р.'!N9+'жовтень 18 р.'!N9)</f>
        <v>2664.41</v>
      </c>
      <c r="O9" s="34">
        <f>SUM('за 9міс.18 р.'!O9+'жовтень 18 р.'!O9)</f>
        <v>266524.82000000007</v>
      </c>
      <c r="P9" s="34">
        <f>SUM('за 9міс.18 р.'!P9+'жовтень 18 р.'!P9)</f>
        <v>0</v>
      </c>
      <c r="Q9" s="34">
        <f>SUM('за 9міс.18 р.'!Q9+'жовтень 18 р.'!Q9)</f>
        <v>0</v>
      </c>
      <c r="R9" s="34">
        <f>SUM('за 9міс.18 р.'!R9+'жовтень 18 р.'!R9)</f>
        <v>18277.45</v>
      </c>
      <c r="S9" s="34">
        <f>SUM('за 9міс.18 р.'!S9+'жовтень 18 р.'!S9)</f>
        <v>248247.37000000002</v>
      </c>
      <c r="T9" s="34">
        <f>SUM('за 9міс.18 р.'!T9+'жовтень 18 р.'!T9)</f>
        <v>0</v>
      </c>
      <c r="U9" s="34">
        <f>SUM('за 9міс.18 р.'!U9+'жовтень 18 р.'!U9)</f>
        <v>504.5</v>
      </c>
      <c r="V9" s="34">
        <f>SUM('за 9міс.18 р.'!V9+'жовтень 18 р.'!V9)</f>
        <v>0</v>
      </c>
      <c r="W9" s="34">
        <f>SUM('за 9міс.18 р.'!W9+'жовтень 18 р.'!W9)</f>
        <v>0</v>
      </c>
      <c r="X9" s="34">
        <f>SUM('за 9міс.18 р.'!X9+'жовтень 18 р.'!X9)</f>
        <v>2207383.79</v>
      </c>
      <c r="Y9" s="48"/>
    </row>
    <row r="10" spans="1:25" ht="14.25" x14ac:dyDescent="0.2">
      <c r="A10" s="31" t="s">
        <v>8</v>
      </c>
      <c r="B10" s="34">
        <f>SUM('за 9міс.18 р.'!B10+'жовтень 18 р.'!B10)</f>
        <v>0</v>
      </c>
      <c r="C10" s="34">
        <f>SUM('за 9міс.18 р.'!C10+'жовтень 18 р.'!C10)</f>
        <v>0</v>
      </c>
      <c r="D10" s="34">
        <f>SUM('за 9міс.18 р.'!D10+'жовтень 18 р.'!D10)</f>
        <v>0</v>
      </c>
      <c r="E10" s="34">
        <f>SUM('за 9міс.18 р.'!E10+'жовтень 18 р.'!E10)</f>
        <v>0</v>
      </c>
      <c r="F10" s="34">
        <f>SUM('за 9міс.18 р.'!F10+'жовтень 18 р.'!F10)</f>
        <v>0</v>
      </c>
      <c r="G10" s="34">
        <f>SUM('за 9міс.18 р.'!G10+'жовтень 18 р.'!G10)</f>
        <v>0</v>
      </c>
      <c r="H10" s="34">
        <f>SUM('за 9міс.18 р.'!H10+'жовтень 18 р.'!H10)</f>
        <v>0</v>
      </c>
      <c r="I10" s="34">
        <f>SUM('за 9міс.18 р.'!I10+'жовтень 18 р.'!I10)</f>
        <v>0</v>
      </c>
      <c r="J10" s="34">
        <f>SUM('за 9міс.18 р.'!J10+'жовтень 18 р.'!J10)</f>
        <v>0</v>
      </c>
      <c r="K10" s="34">
        <f>SUM('за 9міс.18 р.'!K10+'жовтень 18 р.'!K10)</f>
        <v>0</v>
      </c>
      <c r="L10" s="34">
        <f>SUM('за 9міс.18 р.'!L10+'жовтень 18 р.'!L10)</f>
        <v>0</v>
      </c>
      <c r="M10" s="34">
        <f>SUM('за 9міс.18 р.'!M10+'жовтень 18 р.'!M10)</f>
        <v>0</v>
      </c>
      <c r="N10" s="34">
        <f>SUM('за 9міс.18 р.'!N10+'жовтень 18 р.'!N10)</f>
        <v>0</v>
      </c>
      <c r="O10" s="34">
        <f>SUM('за 9міс.18 р.'!O10+'жовтень 18 р.'!O10)</f>
        <v>0</v>
      </c>
      <c r="P10" s="34">
        <f>SUM('за 9міс.18 р.'!P10+'жовтень 18 р.'!P10)</f>
        <v>0</v>
      </c>
      <c r="Q10" s="34">
        <f>SUM('за 9міс.18 р.'!Q10+'жовтень 18 р.'!Q10)</f>
        <v>0</v>
      </c>
      <c r="R10" s="34">
        <f>SUM('за 9міс.18 р.'!R10+'жовтень 18 р.'!R10)</f>
        <v>0</v>
      </c>
      <c r="S10" s="34">
        <f>SUM('за 9міс.18 р.'!S10+'жовтень 18 р.'!S10)</f>
        <v>0</v>
      </c>
      <c r="T10" s="34">
        <f>SUM('за 9міс.18 р.'!T10+'жовтень 18 р.'!T10)</f>
        <v>0</v>
      </c>
      <c r="U10" s="34">
        <f>SUM('за 9міс.18 р.'!U10+'жовтень 18 р.'!U10)</f>
        <v>0</v>
      </c>
      <c r="V10" s="34">
        <f>SUM('за 9міс.18 р.'!V10+'жовтень 18 р.'!V10)</f>
        <v>0</v>
      </c>
      <c r="W10" s="34">
        <f>SUM('за 9міс.18 р.'!W10+'жовтень 18 р.'!W10)</f>
        <v>0</v>
      </c>
      <c r="X10" s="34">
        <f>SUM('за 9міс.18 р.'!X10+'жовтень 18 р.'!X10)</f>
        <v>0</v>
      </c>
      <c r="Y10" s="48"/>
    </row>
    <row r="11" spans="1:25" ht="14.25" x14ac:dyDescent="0.2">
      <c r="A11" s="31" t="s">
        <v>9</v>
      </c>
      <c r="B11" s="34">
        <f>SUM('за 9міс.18 р.'!B11+'жовтень 18 р.'!B11)</f>
        <v>881332.45</v>
      </c>
      <c r="C11" s="34">
        <f>SUM('за 9міс.18 р.'!C11+'жовтень 18 р.'!C11)</f>
        <v>207404.87999999995</v>
      </c>
      <c r="D11" s="34">
        <f>SUM('за 9міс.18 р.'!D11+'жовтень 18 р.'!D11)</f>
        <v>1088737.33</v>
      </c>
      <c r="E11" s="34">
        <f>SUM('за 9міс.18 р.'!E11+'жовтень 18 р.'!E11)</f>
        <v>241624.90000000002</v>
      </c>
      <c r="F11" s="34">
        <f>SUM('за 9міс.18 р.'!F11+'жовтень 18 р.'!F11)</f>
        <v>272033.65999999997</v>
      </c>
      <c r="G11" s="34">
        <f>SUM('за 9міс.18 р.'!G11+'жовтень 18 р.'!G11)</f>
        <v>39066.94</v>
      </c>
      <c r="H11" s="34">
        <f>SUM('за 9міс.18 р.'!H11+'жовтень 18 р.'!H11)</f>
        <v>48447.94</v>
      </c>
      <c r="I11" s="34">
        <f>SUM('за 9міс.18 р.'!I11+'жовтень 18 р.'!I11)</f>
        <v>22662.34</v>
      </c>
      <c r="J11" s="34">
        <f>SUM('за 9міс.18 р.'!J11+'жовтень 18 р.'!J11)</f>
        <v>0</v>
      </c>
      <c r="K11" s="34">
        <f>SUM('за 9міс.18 р.'!K11+'жовтень 18 р.'!K11)</f>
        <v>0</v>
      </c>
      <c r="L11" s="34">
        <f>SUM('за 9міс.18 р.'!L11+'жовтень 18 р.'!L11)</f>
        <v>0</v>
      </c>
      <c r="M11" s="34">
        <f>SUM('за 9міс.18 р.'!M11+'жовтень 18 р.'!M11)</f>
        <v>0</v>
      </c>
      <c r="N11" s="34">
        <f>SUM('за 9міс.18 р.'!N11+'жовтень 18 р.'!N11)</f>
        <v>300</v>
      </c>
      <c r="O11" s="34">
        <f>SUM('за 9міс.18 р.'!O11+'жовтень 18 р.'!O11)</f>
        <v>161051.94</v>
      </c>
      <c r="P11" s="34">
        <f>SUM('за 9міс.18 р.'!P11+'жовтень 18 р.'!P11)</f>
        <v>0</v>
      </c>
      <c r="Q11" s="34">
        <f>SUM('за 9міс.18 р.'!Q11+'жовтень 18 р.'!Q11)</f>
        <v>0</v>
      </c>
      <c r="R11" s="34">
        <f>SUM('за 9міс.18 р.'!R11+'жовтень 18 р.'!R11)</f>
        <v>30463.78</v>
      </c>
      <c r="S11" s="34">
        <f>SUM('за 9міс.18 р.'!S11+'жовтень 18 р.'!S11)</f>
        <v>130588.16</v>
      </c>
      <c r="T11" s="34">
        <f>SUM('за 9міс.18 р.'!T11+'жовтень 18 р.'!T11)</f>
        <v>0</v>
      </c>
      <c r="U11" s="34">
        <f>SUM('за 9міс.18 р.'!U11+'жовтень 18 р.'!U11)</f>
        <v>504.5</v>
      </c>
      <c r="V11" s="34">
        <f>SUM('за 9міс.18 р.'!V11+'жовтень 18 р.'!V11)</f>
        <v>0</v>
      </c>
      <c r="W11" s="34">
        <f>SUM('за 9міс.18 р.'!W11+'жовтень 18 р.'!W11)</f>
        <v>0</v>
      </c>
      <c r="X11" s="34">
        <f>SUM('за 9міс.18 р.'!X11+'жовтень 18 р.'!X11)</f>
        <v>1602395.8900000001</v>
      </c>
      <c r="Y11" s="48"/>
    </row>
    <row r="12" spans="1:25" ht="14.25" x14ac:dyDescent="0.2">
      <c r="A12" s="31" t="s">
        <v>34</v>
      </c>
      <c r="B12" s="34">
        <f>SUM('за 9міс.18 р.'!B12+'жовтень 18 р.'!B12)</f>
        <v>1193593.08</v>
      </c>
      <c r="C12" s="34">
        <f>SUM('за 9міс.18 р.'!C12+'жовтень 18 р.'!C12)</f>
        <v>258205.48999999996</v>
      </c>
      <c r="D12" s="34">
        <f>SUM('за 9міс.18 р.'!D12+'жовтень 18 р.'!D12)</f>
        <v>1451798.5699999998</v>
      </c>
      <c r="E12" s="34">
        <f>SUM('за 9міс.18 р.'!E12+'жовтень 18 р.'!E12)</f>
        <v>322354.75</v>
      </c>
      <c r="F12" s="34">
        <f>SUM('за 9міс.18 р.'!F12+'жовтень 18 р.'!F12)</f>
        <v>478209.18999999994</v>
      </c>
      <c r="G12" s="34">
        <f>SUM('за 9міс.18 р.'!G12+'жовтень 18 р.'!G12)</f>
        <v>85348.24</v>
      </c>
      <c r="H12" s="34">
        <f>SUM('за 9міс.18 р.'!H12+'жовтень 18 р.'!H12)</f>
        <v>24653.4</v>
      </c>
      <c r="I12" s="34">
        <f>SUM('за 9міс.18 р.'!I12+'жовтень 18 р.'!I12)</f>
        <v>96831.540000000008</v>
      </c>
      <c r="J12" s="34">
        <f>SUM('за 9міс.18 р.'!J12+'жовтень 18 р.'!J12)</f>
        <v>0</v>
      </c>
      <c r="K12" s="34">
        <f>SUM('за 9міс.18 р.'!K12+'жовтень 18 р.'!K12)</f>
        <v>0</v>
      </c>
      <c r="L12" s="34">
        <f>SUM('за 9міс.18 р.'!L12+'жовтень 18 р.'!L12)</f>
        <v>0</v>
      </c>
      <c r="M12" s="34">
        <f>SUM('за 9міс.18 р.'!M12+'жовтень 18 р.'!M12)</f>
        <v>0</v>
      </c>
      <c r="N12" s="34">
        <f>SUM('за 9міс.18 р.'!N12+'жовтень 18 р.'!N12)</f>
        <v>3201.4800000000005</v>
      </c>
      <c r="O12" s="34">
        <f>SUM('за 9міс.18 р.'!O12+'жовтень 18 р.'!O12)</f>
        <v>267670.02999999997</v>
      </c>
      <c r="P12" s="34">
        <f>SUM('за 9міс.18 р.'!P12+'жовтень 18 р.'!P12)</f>
        <v>0</v>
      </c>
      <c r="Q12" s="34">
        <f>SUM('за 9міс.18 р.'!Q12+'жовтень 18 р.'!Q12)</f>
        <v>0</v>
      </c>
      <c r="R12" s="34">
        <f>SUM('за 9міс.18 р.'!R12+'жовтень 18 р.'!R12)</f>
        <v>56909.22</v>
      </c>
      <c r="S12" s="34">
        <f>SUM('за 9міс.18 р.'!S12+'жовтень 18 р.'!S12)</f>
        <v>210760.81</v>
      </c>
      <c r="T12" s="34">
        <f>SUM('за 9міс.18 р.'!T12+'жовтень 18 р.'!T12)</f>
        <v>0</v>
      </c>
      <c r="U12" s="34">
        <f>SUM('за 9міс.18 р.'!U12+'жовтень 18 р.'!U12)</f>
        <v>504.5</v>
      </c>
      <c r="V12" s="34">
        <f>SUM('за 9міс.18 р.'!V12+'жовтень 18 р.'!V12)</f>
        <v>0</v>
      </c>
      <c r="W12" s="34">
        <f>SUM('за 9міс.18 р.'!W12+'жовтень 18 р.'!W12)</f>
        <v>0</v>
      </c>
      <c r="X12" s="34">
        <f>SUM('за 9міс.18 р.'!X12+'жовтень 18 р.'!X12)</f>
        <v>2252362.5099999998</v>
      </c>
      <c r="Y12" s="48"/>
    </row>
    <row r="13" spans="1:25" ht="14.25" x14ac:dyDescent="0.2">
      <c r="A13" s="31" t="s">
        <v>31</v>
      </c>
      <c r="B13" s="34">
        <f>SUM('за 9міс.18 р.'!B13+'жовтень 18 р.'!B13)</f>
        <v>93966.14</v>
      </c>
      <c r="C13" s="34">
        <f>SUM('за 9міс.18 р.'!C13+'жовтень 18 р.'!C13)</f>
        <v>0</v>
      </c>
      <c r="D13" s="34">
        <f>SUM('за 9міс.18 р.'!D13+'жовтень 18 р.'!D13)</f>
        <v>93966.14</v>
      </c>
      <c r="E13" s="34">
        <f>SUM('за 9міс.18 р.'!E13+'жовтень 18 р.'!E13)</f>
        <v>20809.620000000003</v>
      </c>
      <c r="F13" s="34">
        <f>SUM('за 9міс.18 р.'!F13+'жовтень 18 р.'!F13)</f>
        <v>15258.91</v>
      </c>
      <c r="G13" s="34">
        <f>SUM('за 9міс.18 р.'!G13+'жовтень 18 р.'!G13)</f>
        <v>0</v>
      </c>
      <c r="H13" s="34">
        <f>SUM('за 9міс.18 р.'!H13+'жовтень 18 р.'!H13)</f>
        <v>15258.91</v>
      </c>
      <c r="I13" s="34">
        <f>SUM('за 9міс.18 р.'!I13+'жовтень 18 р.'!I13)</f>
        <v>0</v>
      </c>
      <c r="J13" s="34">
        <f>SUM('за 9міс.18 р.'!J13+'жовтень 18 р.'!J13)</f>
        <v>0</v>
      </c>
      <c r="K13" s="34">
        <f>SUM('за 9міс.18 р.'!K13+'жовтень 18 р.'!K13)</f>
        <v>0</v>
      </c>
      <c r="L13" s="34">
        <f>SUM('за 9міс.18 р.'!L13+'жовтень 18 р.'!L13)</f>
        <v>0</v>
      </c>
      <c r="M13" s="34">
        <f>SUM('за 9міс.18 р.'!M13+'жовтень 18 р.'!M13)</f>
        <v>0</v>
      </c>
      <c r="N13" s="34">
        <f>SUM('за 9міс.18 р.'!N13+'жовтень 18 р.'!N13)</f>
        <v>0</v>
      </c>
      <c r="O13" s="34">
        <f>SUM('за 9міс.18 р.'!O13+'жовтень 18 р.'!O13)</f>
        <v>0</v>
      </c>
      <c r="P13" s="34">
        <f>SUM('за 9міс.18 р.'!P13+'жовтень 18 р.'!P13)</f>
        <v>0</v>
      </c>
      <c r="Q13" s="34">
        <f>SUM('за 9міс.18 р.'!Q13+'жовтень 18 р.'!Q13)</f>
        <v>0</v>
      </c>
      <c r="R13" s="34">
        <f>SUM('за 9міс.18 р.'!R13+'жовтень 18 р.'!R13)</f>
        <v>0</v>
      </c>
      <c r="S13" s="34">
        <f>SUM('за 9міс.18 р.'!S13+'жовтень 18 р.'!S13)</f>
        <v>0</v>
      </c>
      <c r="T13" s="34">
        <f>SUM('за 9міс.18 р.'!T13+'жовтень 18 р.'!T13)</f>
        <v>0</v>
      </c>
      <c r="U13" s="34">
        <f>SUM('за 9міс.18 р.'!U13+'жовтень 18 р.'!U13)</f>
        <v>0</v>
      </c>
      <c r="V13" s="34">
        <f>SUM('за 9міс.18 р.'!V13+'жовтень 18 р.'!V13)</f>
        <v>0</v>
      </c>
      <c r="W13" s="34">
        <f>SUM('за 9міс.18 р.'!W13+'жовтень 18 р.'!W13)</f>
        <v>0</v>
      </c>
      <c r="X13" s="34">
        <f>SUM('за 9міс.18 р.'!X13+'жовтень 18 р.'!X13)</f>
        <v>130034.66999999998</v>
      </c>
      <c r="Y13" s="48"/>
    </row>
    <row r="14" spans="1:25" ht="14.25" x14ac:dyDescent="0.2">
      <c r="A14" s="31" t="s">
        <v>10</v>
      </c>
      <c r="B14" s="34">
        <f>SUM('за 9міс.18 р.'!B14+'жовтень 18 р.'!B14)</f>
        <v>0</v>
      </c>
      <c r="C14" s="34">
        <f>SUM('за 9міс.18 р.'!C14+'жовтень 18 р.'!C14)</f>
        <v>0</v>
      </c>
      <c r="D14" s="34">
        <f>SUM('за 9міс.18 р.'!D14+'жовтень 18 р.'!D14)</f>
        <v>0</v>
      </c>
      <c r="E14" s="34">
        <f>SUM('за 9міс.18 р.'!E14+'жовтень 18 р.'!E14)</f>
        <v>0</v>
      </c>
      <c r="F14" s="34">
        <f>SUM('за 9міс.18 р.'!F14+'жовтень 18 р.'!F14)</f>
        <v>-4696.37</v>
      </c>
      <c r="G14" s="34">
        <f>SUM('за 9міс.18 р.'!G14+'жовтень 18 р.'!G14)</f>
        <v>-5688</v>
      </c>
      <c r="H14" s="34">
        <f>SUM('за 9міс.18 р.'!H14+'жовтень 18 р.'!H14)</f>
        <v>991.63</v>
      </c>
      <c r="I14" s="34">
        <f>SUM('за 9міс.18 р.'!I14+'жовтень 18 р.'!I14)</f>
        <v>0</v>
      </c>
      <c r="J14" s="34">
        <f>SUM('за 9міс.18 р.'!J14+'жовтень 18 р.'!J14)</f>
        <v>0</v>
      </c>
      <c r="K14" s="34">
        <f>SUM('за 9міс.18 р.'!K14+'жовтень 18 р.'!K14)</f>
        <v>0</v>
      </c>
      <c r="L14" s="34">
        <f>SUM('за 9міс.18 р.'!L14+'жовтень 18 р.'!L14)</f>
        <v>0</v>
      </c>
      <c r="M14" s="34">
        <f>SUM('за 9міс.18 р.'!M14+'жовтень 18 р.'!M14)</f>
        <v>0</v>
      </c>
      <c r="N14" s="34">
        <f>SUM('за 9міс.18 р.'!N14+'жовтень 18 р.'!N14)</f>
        <v>0</v>
      </c>
      <c r="O14" s="34">
        <f>SUM('за 9міс.18 р.'!O14+'жовтень 18 р.'!O14)</f>
        <v>0</v>
      </c>
      <c r="P14" s="34">
        <f>SUM('за 9міс.18 р.'!P14+'жовтень 18 р.'!P14)</f>
        <v>0</v>
      </c>
      <c r="Q14" s="34">
        <f>SUM('за 9міс.18 р.'!Q14+'жовтень 18 р.'!Q14)</f>
        <v>0</v>
      </c>
      <c r="R14" s="34">
        <f>SUM('за 9міс.18 р.'!R14+'жовтень 18 р.'!R14)</f>
        <v>0</v>
      </c>
      <c r="S14" s="34">
        <f>SUM('за 9міс.18 р.'!S14+'жовтень 18 р.'!S14)</f>
        <v>0</v>
      </c>
      <c r="T14" s="34">
        <f>SUM('за 9міс.18 р.'!T14+'жовтень 18 р.'!T14)</f>
        <v>0</v>
      </c>
      <c r="U14" s="34">
        <f>SUM('за 9міс.18 р.'!U14+'жовтень 18 р.'!U14)</f>
        <v>0</v>
      </c>
      <c r="V14" s="34">
        <f>SUM('за 9міс.18 р.'!V14+'жовтень 18 р.'!V14)</f>
        <v>0</v>
      </c>
      <c r="W14" s="34">
        <f>SUM('за 9міс.18 р.'!W14+'жовтень 18 р.'!W14)</f>
        <v>0</v>
      </c>
      <c r="X14" s="34">
        <f>SUM('за 9міс.18 р.'!X14+'жовтень 18 р.'!X14)</f>
        <v>-4696.37</v>
      </c>
      <c r="Y14" s="48"/>
    </row>
    <row r="15" spans="1:25" ht="14.25" x14ac:dyDescent="0.2">
      <c r="A15" s="31" t="s">
        <v>11</v>
      </c>
      <c r="B15" s="34">
        <f>SUM('за 9міс.18 р.'!B15+'жовтень 18 р.'!B15)</f>
        <v>1594623.32</v>
      </c>
      <c r="C15" s="34">
        <f>SUM('за 9міс.18 р.'!C15+'жовтень 18 р.'!C15)</f>
        <v>427399.75</v>
      </c>
      <c r="D15" s="34">
        <f>SUM('за 9міс.18 р.'!D15+'жовтень 18 р.'!D15)</f>
        <v>2022023.0699999998</v>
      </c>
      <c r="E15" s="34">
        <f>SUM('за 9міс.18 р.'!E15+'жовтень 18 р.'!E15)</f>
        <v>448849.92999999993</v>
      </c>
      <c r="F15" s="34">
        <f>SUM('за 9міс.18 р.'!F15+'жовтень 18 р.'!F15)</f>
        <v>542570.68000000005</v>
      </c>
      <c r="G15" s="34">
        <f>SUM('за 9міс.18 р.'!G15+'жовтень 18 р.'!G15)</f>
        <v>143260.09999999998</v>
      </c>
      <c r="H15" s="34">
        <f>SUM('за 9міс.18 р.'!H15+'жовтень 18 р.'!H15)</f>
        <v>103408.25</v>
      </c>
      <c r="I15" s="34">
        <f>SUM('за 9міс.18 р.'!I15+'жовтень 18 р.'!I15)</f>
        <v>25901.33</v>
      </c>
      <c r="J15" s="34">
        <f>SUM('за 9міс.18 р.'!J15+'жовтень 18 р.'!J15)</f>
        <v>0</v>
      </c>
      <c r="K15" s="34">
        <f>SUM('за 9міс.18 р.'!K15+'жовтень 18 р.'!K15)</f>
        <v>0</v>
      </c>
      <c r="L15" s="34">
        <f>SUM('за 9міс.18 р.'!L15+'жовтень 18 р.'!L15)</f>
        <v>0</v>
      </c>
      <c r="M15" s="34">
        <f>SUM('за 9міс.18 р.'!M15+'жовтень 18 р.'!M15)</f>
        <v>0</v>
      </c>
      <c r="N15" s="34">
        <f>SUM('за 9міс.18 р.'!N15+'жовтень 18 р.'!N15)</f>
        <v>5315.8200000000006</v>
      </c>
      <c r="O15" s="34">
        <f>SUM('за 9міс.18 р.'!O15+'жовтень 18 р.'!O15)</f>
        <v>264180.68000000005</v>
      </c>
      <c r="P15" s="34">
        <f>SUM('за 9міс.18 р.'!P15+'жовтень 18 р.'!P15)</f>
        <v>0</v>
      </c>
      <c r="Q15" s="34">
        <f>SUM('за 9міс.18 р.'!Q15+'жовтень 18 р.'!Q15)</f>
        <v>2720</v>
      </c>
      <c r="R15" s="34">
        <f>SUM('за 9міс.18 р.'!R15+'жовтень 18 р.'!R15)</f>
        <v>27129.709999999995</v>
      </c>
      <c r="S15" s="34">
        <f>SUM('за 9міс.18 р.'!S15+'жовтень 18 р.'!S15)</f>
        <v>234330.97000000003</v>
      </c>
      <c r="T15" s="34">
        <f>SUM('за 9міс.18 р.'!T15+'жовтень 18 р.'!T15)</f>
        <v>0</v>
      </c>
      <c r="U15" s="34">
        <f>SUM('за 9міс.18 р.'!U15+'жовтень 18 р.'!U15)</f>
        <v>504.5</v>
      </c>
      <c r="V15" s="34">
        <f>SUM('за 9міс.18 р.'!V15+'жовтень 18 р.'!V15)</f>
        <v>0</v>
      </c>
      <c r="W15" s="34">
        <f>SUM('за 9міс.18 р.'!W15+'жовтень 18 р.'!W15)</f>
        <v>0</v>
      </c>
      <c r="X15" s="34">
        <f>SUM('за 9міс.18 р.'!X15+'жовтень 18 р.'!X15)</f>
        <v>3013443.6799999997</v>
      </c>
      <c r="Y15" s="48"/>
    </row>
    <row r="16" spans="1:25" ht="14.25" x14ac:dyDescent="0.2">
      <c r="A16" s="31" t="s">
        <v>12</v>
      </c>
      <c r="B16" s="34">
        <f>SUM('за 9міс.18 р.'!B16+'жовтень 18 р.'!B16)</f>
        <v>461808.73</v>
      </c>
      <c r="C16" s="34">
        <f>SUM('за 9міс.18 р.'!C16+'жовтень 18 р.'!C16)</f>
        <v>123059.23</v>
      </c>
      <c r="D16" s="34">
        <f>SUM('за 9міс.18 р.'!D16+'жовтень 18 р.'!D16)</f>
        <v>584867.96</v>
      </c>
      <c r="E16" s="34">
        <f>SUM('за 9міс.18 р.'!E16+'жовтень 18 р.'!E16)</f>
        <v>129677.95</v>
      </c>
      <c r="F16" s="34">
        <f>SUM('за 9міс.18 р.'!F16+'жовтень 18 р.'!F16)</f>
        <v>171029.09000000003</v>
      </c>
      <c r="G16" s="34">
        <f>SUM('за 9міс.18 р.'!G16+'жовтень 18 р.'!G16)</f>
        <v>6423.1399999999994</v>
      </c>
      <c r="H16" s="34">
        <f>SUM('за 9міс.18 р.'!H16+'жовтень 18 р.'!H16)</f>
        <v>13045.82</v>
      </c>
      <c r="I16" s="34">
        <f>SUM('за 9міс.18 р.'!I16+'жовтень 18 р.'!I16)</f>
        <v>14724.18</v>
      </c>
      <c r="J16" s="34">
        <f>SUM('за 9міс.18 р.'!J16+'жовтень 18 р.'!J16)</f>
        <v>0</v>
      </c>
      <c r="K16" s="34">
        <f>SUM('за 9міс.18 р.'!K16+'жовтень 18 р.'!K16)</f>
        <v>0</v>
      </c>
      <c r="L16" s="34">
        <f>SUM('за 9міс.18 р.'!L16+'жовтень 18 р.'!L16)</f>
        <v>0</v>
      </c>
      <c r="M16" s="34">
        <f>SUM('за 9міс.18 р.'!M16+'жовтень 18 р.'!M16)</f>
        <v>0</v>
      </c>
      <c r="N16" s="34">
        <f>SUM('за 9міс.18 р.'!N16+'жовтень 18 р.'!N16)</f>
        <v>1872.7800000000002</v>
      </c>
      <c r="O16" s="34">
        <f>SUM('за 9міс.18 р.'!O16+'жовтень 18 р.'!O16)</f>
        <v>134458.67000000001</v>
      </c>
      <c r="P16" s="34">
        <f>SUM('за 9міс.18 р.'!P16+'жовтень 18 р.'!P16)</f>
        <v>0</v>
      </c>
      <c r="Q16" s="34">
        <f>SUM('за 9міс.18 р.'!Q16+'жовтень 18 р.'!Q16)</f>
        <v>0</v>
      </c>
      <c r="R16" s="34">
        <f>SUM('за 9міс.18 р.'!R16+'жовтень 18 р.'!R16)</f>
        <v>23721.77</v>
      </c>
      <c r="S16" s="34">
        <f>SUM('за 9міс.18 р.'!S16+'жовтень 18 р.'!S16)</f>
        <v>110736.90000000001</v>
      </c>
      <c r="T16" s="34">
        <f>SUM('за 9міс.18 р.'!T16+'жовтень 18 р.'!T16)</f>
        <v>0</v>
      </c>
      <c r="U16" s="34">
        <f>SUM('за 9міс.18 р.'!U16+'жовтень 18 р.'!U16)</f>
        <v>504.5</v>
      </c>
      <c r="V16" s="34">
        <f>SUM('за 9міс.18 р.'!V16+'жовтень 18 р.'!V16)</f>
        <v>0</v>
      </c>
      <c r="W16" s="34">
        <f>SUM('за 9міс.18 р.'!W16+'жовтень 18 р.'!W16)</f>
        <v>0</v>
      </c>
      <c r="X16" s="34">
        <f>SUM('за 9міс.18 р.'!X16+'жовтень 18 р.'!X16)</f>
        <v>885575</v>
      </c>
      <c r="Y16" s="48"/>
    </row>
    <row r="17" spans="1:25" ht="14.25" x14ac:dyDescent="0.2">
      <c r="A17" s="31" t="s">
        <v>13</v>
      </c>
      <c r="B17" s="34">
        <f>SUM('за 9міс.18 р.'!B17+'жовтень 18 р.'!B17)</f>
        <v>1100044.8500000001</v>
      </c>
      <c r="C17" s="34">
        <f>SUM('за 9міс.18 р.'!C17+'жовтень 18 р.'!C17)</f>
        <v>214036.18999999997</v>
      </c>
      <c r="D17" s="34">
        <f>SUM('за 9міс.18 р.'!D17+'жовтень 18 р.'!D17)</f>
        <v>1314081.04</v>
      </c>
      <c r="E17" s="34">
        <f>SUM('за 9міс.18 р.'!E17+'жовтень 18 р.'!E17)</f>
        <v>291679.48000000004</v>
      </c>
      <c r="F17" s="34">
        <f>SUM('за 9міс.18 р.'!F17+'жовтень 18 р.'!F17)</f>
        <v>431903.54000000004</v>
      </c>
      <c r="G17" s="34">
        <f>SUM('за 9міс.18 р.'!G17+'жовтень 18 р.'!G17)</f>
        <v>35747.770000000004</v>
      </c>
      <c r="H17" s="34">
        <f>SUM('за 9міс.18 р.'!H17+'жовтень 18 р.'!H17)</f>
        <v>38508.400000000001</v>
      </c>
      <c r="I17" s="34">
        <f>SUM('за 9міс.18 р.'!I17+'жовтень 18 р.'!I17)</f>
        <v>98935.079999999987</v>
      </c>
      <c r="J17" s="34">
        <f>SUM('за 9міс.18 р.'!J17+'жовтень 18 р.'!J17)</f>
        <v>0</v>
      </c>
      <c r="K17" s="34">
        <f>SUM('за 9міс.18 р.'!K17+'жовтень 18 р.'!K17)</f>
        <v>0</v>
      </c>
      <c r="L17" s="34">
        <f>SUM('за 9міс.18 р.'!L17+'жовтень 18 р.'!L17)</f>
        <v>0</v>
      </c>
      <c r="M17" s="34">
        <f>SUM('за 9міс.18 р.'!M17+'жовтень 18 р.'!M17)</f>
        <v>0</v>
      </c>
      <c r="N17" s="34">
        <f>SUM('за 9міс.18 р.'!N17+'жовтень 18 р.'!N17)</f>
        <v>911.65</v>
      </c>
      <c r="O17" s="34">
        <f>SUM('за 9міс.18 р.'!O17+'жовтень 18 р.'!O17)</f>
        <v>257296.14</v>
      </c>
      <c r="P17" s="34">
        <f>SUM('за 9міс.18 р.'!P17+'жовтень 18 р.'!P17)</f>
        <v>0</v>
      </c>
      <c r="Q17" s="34">
        <f>SUM('за 9міс.18 р.'!Q17+'жовтень 18 р.'!Q17)</f>
        <v>0</v>
      </c>
      <c r="R17" s="34">
        <f>SUM('за 9міс.18 р.'!R17+'жовтень 18 р.'!R17)</f>
        <v>24562.93</v>
      </c>
      <c r="S17" s="34">
        <f>SUM('за 9міс.18 р.'!S17+'жовтень 18 р.'!S17)</f>
        <v>232733.21000000002</v>
      </c>
      <c r="T17" s="34">
        <f>SUM('за 9міс.18 р.'!T17+'жовтень 18 р.'!T17)</f>
        <v>0</v>
      </c>
      <c r="U17" s="34">
        <f>SUM('за 9міс.18 р.'!U17+'жовтень 18 р.'!U17)</f>
        <v>504.5</v>
      </c>
      <c r="V17" s="34">
        <f>SUM('за 9міс.18 р.'!V17+'жовтень 18 р.'!V17)</f>
        <v>0</v>
      </c>
      <c r="W17" s="34">
        <f>SUM('за 9міс.18 р.'!W17+'жовтень 18 р.'!W17)</f>
        <v>0</v>
      </c>
      <c r="X17" s="34">
        <f>SUM('за 9міс.18 р.'!X17+'жовтень 18 р.'!X17)</f>
        <v>2037664.06</v>
      </c>
      <c r="Y17" s="48"/>
    </row>
    <row r="18" spans="1:25" ht="14.25" x14ac:dyDescent="0.2">
      <c r="A18" s="31" t="s">
        <v>24</v>
      </c>
      <c r="B18" s="34">
        <f>SUM('за 9міс.18 р.'!B18+'жовтень 18 р.'!B18)</f>
        <v>1065972.8799999999</v>
      </c>
      <c r="C18" s="34">
        <f>SUM('за 9міс.18 р.'!C18+'жовтень 18 р.'!C18)</f>
        <v>245293.68</v>
      </c>
      <c r="D18" s="34">
        <f>SUM('за 9міс.18 р.'!D18+'жовтень 18 р.'!D18)</f>
        <v>1311266.56</v>
      </c>
      <c r="E18" s="34">
        <f>SUM('за 9міс.18 р.'!E18+'жовтень 18 р.'!E18)</f>
        <v>290798.46000000002</v>
      </c>
      <c r="F18" s="34">
        <f>SUM('за 9міс.18 р.'!F18+'жовтень 18 р.'!F18)</f>
        <v>725319.06</v>
      </c>
      <c r="G18" s="34">
        <f>SUM('за 9міс.18 р.'!G18+'жовтень 18 р.'!G18)</f>
        <v>112297.48999999999</v>
      </c>
      <c r="H18" s="34">
        <f>SUM('за 9міс.18 р.'!H18+'жовтень 18 р.'!H18)</f>
        <v>16227.440000000002</v>
      </c>
      <c r="I18" s="34">
        <f>SUM('за 9міс.18 р.'!I18+'жовтень 18 р.'!I18)</f>
        <v>17741.7</v>
      </c>
      <c r="J18" s="34">
        <f>SUM('за 9міс.18 р.'!J18+'жовтень 18 р.'!J18)</f>
        <v>0</v>
      </c>
      <c r="K18" s="34">
        <f>SUM('за 9міс.18 р.'!K18+'жовтень 18 р.'!K18)</f>
        <v>0</v>
      </c>
      <c r="L18" s="34">
        <f>SUM('за 9міс.18 р.'!L18+'жовтень 18 р.'!L18)</f>
        <v>0</v>
      </c>
      <c r="M18" s="34">
        <f>SUM('за 9міс.18 р.'!M18+'жовтень 18 р.'!M18)</f>
        <v>0</v>
      </c>
      <c r="N18" s="34">
        <f>SUM('за 9міс.18 р.'!N18+'жовтень 18 р.'!N18)</f>
        <v>3043.52</v>
      </c>
      <c r="O18" s="34">
        <f>SUM('за 9міс.18 р.'!O18+'жовтень 18 р.'!O18)</f>
        <v>575504.41</v>
      </c>
      <c r="P18" s="34">
        <f>SUM('за 9міс.18 р.'!P18+'жовтень 18 р.'!P18)</f>
        <v>518490.51</v>
      </c>
      <c r="Q18" s="34">
        <f>SUM('за 9міс.18 р.'!Q18+'жовтень 18 р.'!Q18)</f>
        <v>156.16999999999999</v>
      </c>
      <c r="R18" s="34">
        <f>SUM('за 9міс.18 р.'!R18+'жовтень 18 р.'!R18)</f>
        <v>56857.729999999996</v>
      </c>
      <c r="S18" s="34">
        <f>SUM('за 9міс.18 р.'!S18+'жовтень 18 р.'!S18)</f>
        <v>0</v>
      </c>
      <c r="T18" s="34">
        <f>SUM('за 9міс.18 р.'!T18+'жовтень 18 р.'!T18)</f>
        <v>0</v>
      </c>
      <c r="U18" s="34">
        <f>SUM('за 9міс.18 р.'!U18+'жовтень 18 р.'!U18)</f>
        <v>504.5</v>
      </c>
      <c r="V18" s="34">
        <f>SUM('за 9міс.18 р.'!V18+'жовтень 18 р.'!V18)</f>
        <v>0</v>
      </c>
      <c r="W18" s="34">
        <f>SUM('за 9міс.18 р.'!W18+'жовтень 18 р.'!W18)</f>
        <v>0</v>
      </c>
      <c r="X18" s="34">
        <f>SUM('за 9міс.18 р.'!X18+'жовтень 18 р.'!X18)</f>
        <v>2327384.08</v>
      </c>
      <c r="Y18" s="48"/>
    </row>
    <row r="19" spans="1:25" ht="14.25" x14ac:dyDescent="0.2">
      <c r="A19" s="31" t="s">
        <v>14</v>
      </c>
      <c r="B19" s="34">
        <f>SUM('за 9міс.18 р.'!B19+'жовтень 18 р.'!B19)</f>
        <v>956628.49</v>
      </c>
      <c r="C19" s="34">
        <f>SUM('за 9міс.18 р.'!C19+'жовтень 18 р.'!C19)</f>
        <v>184674.77</v>
      </c>
      <c r="D19" s="34">
        <f>SUM('за 9міс.18 р.'!D19+'жовтень 18 р.'!D19)</f>
        <v>1141303.2599999998</v>
      </c>
      <c r="E19" s="34">
        <f>SUM('за 9міс.18 р.'!E19+'жовтень 18 р.'!E19)</f>
        <v>253425.89999999997</v>
      </c>
      <c r="F19" s="34">
        <f>SUM('за 9міс.18 р.'!F19+'жовтень 18 р.'!F19)</f>
        <v>245214.77</v>
      </c>
      <c r="G19" s="34">
        <f>SUM('за 9міс.18 р.'!G19+'жовтень 18 р.'!G19)</f>
        <v>72114.739999999991</v>
      </c>
      <c r="H19" s="34">
        <f>SUM('за 9міс.18 р.'!H19+'жовтень 18 р.'!H19)</f>
        <v>23961.58</v>
      </c>
      <c r="I19" s="34">
        <f>SUM('за 9міс.18 р.'!I19+'жовтень 18 р.'!I19)</f>
        <v>9722.09</v>
      </c>
      <c r="J19" s="34">
        <f>SUM('за 9міс.18 р.'!J19+'жовтень 18 р.'!J19)</f>
        <v>0</v>
      </c>
      <c r="K19" s="34">
        <f>SUM('за 9міс.18 р.'!K19+'жовтень 18 р.'!K19)</f>
        <v>0</v>
      </c>
      <c r="L19" s="34">
        <f>SUM('за 9міс.18 р.'!L19+'жовтень 18 р.'!L19)</f>
        <v>0</v>
      </c>
      <c r="M19" s="34">
        <f>SUM('за 9міс.18 р.'!M19+'жовтень 18 р.'!M19)</f>
        <v>0</v>
      </c>
      <c r="N19" s="34">
        <f>SUM('за 9міс.18 р.'!N19+'жовтень 18 р.'!N19)</f>
        <v>5231.53</v>
      </c>
      <c r="O19" s="34">
        <f>SUM('за 9міс.18 р.'!O19+'жовтень 18 р.'!O19)</f>
        <v>133680.32999999999</v>
      </c>
      <c r="P19" s="34">
        <f>SUM('за 9міс.18 р.'!P19+'жовтень 18 р.'!P19)</f>
        <v>0</v>
      </c>
      <c r="Q19" s="34">
        <f>SUM('за 9міс.18 р.'!Q19+'жовтень 18 р.'!Q19)</f>
        <v>0</v>
      </c>
      <c r="R19" s="34">
        <f>SUM('за 9міс.18 р.'!R19+'жовтень 18 р.'!R19)</f>
        <v>17453.45</v>
      </c>
      <c r="S19" s="34">
        <f>SUM('за 9міс.18 р.'!S19+'жовтень 18 р.'!S19)</f>
        <v>-1624.37</v>
      </c>
      <c r="T19" s="34">
        <f>SUM('за 9міс.18 р.'!T19+'жовтень 18 р.'!T19)</f>
        <v>117851.25</v>
      </c>
      <c r="U19" s="34">
        <f>SUM('за 9міс.18 р.'!U19+'жовтень 18 р.'!U19)</f>
        <v>504.5</v>
      </c>
      <c r="V19" s="34">
        <f>SUM('за 9міс.18 р.'!V19+'жовтень 18 р.'!V19)</f>
        <v>0</v>
      </c>
      <c r="W19" s="34">
        <f>SUM('за 9міс.18 р.'!W19+'жовтень 18 р.'!W19)</f>
        <v>0</v>
      </c>
      <c r="X19" s="34">
        <f>SUM('за 9міс.18 р.'!X19+'жовтень 18 р.'!X19)</f>
        <v>1639943.93</v>
      </c>
      <c r="Y19" s="48"/>
    </row>
    <row r="20" spans="1:25" ht="14.25" x14ac:dyDescent="0.2">
      <c r="A20" s="31" t="s">
        <v>15</v>
      </c>
      <c r="B20" s="34">
        <f>SUM('за 9міс.18 р.'!B20+'жовтень 18 р.'!B20)</f>
        <v>1291328.23</v>
      </c>
      <c r="C20" s="34">
        <f>SUM('за 9міс.18 р.'!C20+'жовтень 18 р.'!C20)</f>
        <v>304686.33999999997</v>
      </c>
      <c r="D20" s="34">
        <f>SUM('за 9міс.18 р.'!D20+'жовтень 18 р.'!D20)</f>
        <v>1596014.5699999998</v>
      </c>
      <c r="E20" s="34">
        <f>SUM('за 9міс.18 р.'!E20+'жовтень 18 р.'!E20)</f>
        <v>354338.04</v>
      </c>
      <c r="F20" s="34">
        <f>SUM('за 9міс.18 р.'!F20+'жовтень 18 р.'!F20)</f>
        <v>333560.6700000001</v>
      </c>
      <c r="G20" s="34">
        <f>SUM('за 9міс.18 р.'!G20+'жовтень 18 р.'!G20)</f>
        <v>40877.14</v>
      </c>
      <c r="H20" s="34">
        <f>SUM('за 9міс.18 р.'!H20+'жовтень 18 р.'!H20)</f>
        <v>41008.15</v>
      </c>
      <c r="I20" s="34">
        <f>SUM('за 9міс.18 р.'!I20+'жовтень 18 р.'!I20)</f>
        <v>55208.89</v>
      </c>
      <c r="J20" s="34">
        <f>SUM('за 9міс.18 р.'!J20+'жовтень 18 р.'!J20)</f>
        <v>0</v>
      </c>
      <c r="K20" s="34">
        <f>SUM('за 9міс.18 р.'!K20+'жовтень 18 р.'!K20)</f>
        <v>0</v>
      </c>
      <c r="L20" s="34">
        <f>SUM('за 9міс.18 р.'!L20+'жовтень 18 р.'!L20)</f>
        <v>0</v>
      </c>
      <c r="M20" s="34">
        <f>SUM('за 9міс.18 р.'!M20+'жовтень 18 р.'!M20)</f>
        <v>0</v>
      </c>
      <c r="N20" s="34">
        <f>SUM('за 9міс.18 р.'!N20+'жовтень 18 р.'!N20)</f>
        <v>4121.2</v>
      </c>
      <c r="O20" s="34">
        <f>SUM('за 9міс.18 р.'!O20+'жовтень 18 р.'!O20)</f>
        <v>191840.79000000004</v>
      </c>
      <c r="P20" s="34">
        <f>SUM('за 9міс.18 р.'!P20+'жовтень 18 р.'!P20)</f>
        <v>0</v>
      </c>
      <c r="Q20" s="34">
        <f>SUM('за 9міс.18 р.'!Q20+'жовтень 18 р.'!Q20)</f>
        <v>2870</v>
      </c>
      <c r="R20" s="34">
        <f>SUM('за 9міс.18 р.'!R20+'жовтень 18 р.'!R20)</f>
        <v>24731.01</v>
      </c>
      <c r="S20" s="34">
        <f>SUM('за 9міс.18 р.'!S20+'жовтень 18 р.'!S20)</f>
        <v>164239.78</v>
      </c>
      <c r="T20" s="34">
        <f>SUM('за 9міс.18 р.'!T20+'жовтень 18 р.'!T20)</f>
        <v>0</v>
      </c>
      <c r="U20" s="34">
        <f>SUM('за 9міс.18 р.'!U20+'жовтень 18 р.'!U20)</f>
        <v>504.5</v>
      </c>
      <c r="V20" s="34">
        <f>SUM('за 9міс.18 р.'!V20+'жовтень 18 р.'!V20)</f>
        <v>0</v>
      </c>
      <c r="W20" s="34">
        <f>SUM('за 9міс.18 р.'!W20+'жовтень 18 р.'!W20)</f>
        <v>0</v>
      </c>
      <c r="X20" s="34">
        <f>SUM('за 9міс.18 р.'!X20+'жовтень 18 р.'!X20)</f>
        <v>2283913.2799999998</v>
      </c>
      <c r="Y20" s="48"/>
    </row>
    <row r="21" spans="1:25" x14ac:dyDescent="0.2">
      <c r="A21" s="34" t="s">
        <v>61</v>
      </c>
      <c r="B21" s="34">
        <f>SUM('за 9міс.18 р.'!B21+'жовтень 18 р.'!B21)</f>
        <v>462825.51</v>
      </c>
      <c r="C21" s="34">
        <f>SUM('за 9міс.18 р.'!C21+'жовтень 18 р.'!C21)</f>
        <v>121312.37999999999</v>
      </c>
      <c r="D21" s="34">
        <f>SUM('за 9міс.18 р.'!D21+'жовтень 18 р.'!D21)</f>
        <v>584138.18999999994</v>
      </c>
      <c r="E21" s="34">
        <f>SUM('за 9міс.18 р.'!E21+'жовтень 18 р.'!E21)</f>
        <v>129559.67000000001</v>
      </c>
      <c r="F21" s="34">
        <f>SUM('за 9міс.18 р.'!F21+'жовтень 18 р.'!F21)</f>
        <v>285216.48</v>
      </c>
      <c r="G21" s="34">
        <f>SUM('за 9міс.18 р.'!G21+'жовтень 18 р.'!G21)</f>
        <v>18939.21</v>
      </c>
      <c r="H21" s="34">
        <f>SUM('за 9міс.18 р.'!H21+'жовтень 18 р.'!H21)</f>
        <v>17075.52</v>
      </c>
      <c r="I21" s="34">
        <f>SUM('за 9міс.18 р.'!I21+'жовтень 18 р.'!I21)</f>
        <v>13509.119999999999</v>
      </c>
      <c r="J21" s="34">
        <f>SUM('за 9міс.18 р.'!J21+'жовтень 18 р.'!J21)</f>
        <v>0</v>
      </c>
      <c r="K21" s="34">
        <f>SUM('за 9міс.18 р.'!K21+'жовтень 18 р.'!K21)</f>
        <v>0</v>
      </c>
      <c r="L21" s="34">
        <f>SUM('за 9міс.18 р.'!L21+'жовтень 18 р.'!L21)</f>
        <v>0</v>
      </c>
      <c r="M21" s="34">
        <f>SUM('за 9міс.18 р.'!M21+'жовтень 18 р.'!M21)</f>
        <v>0</v>
      </c>
      <c r="N21" s="34">
        <f>SUM('за 9міс.18 р.'!N21+'жовтень 18 р.'!N21)</f>
        <v>180</v>
      </c>
      <c r="O21" s="34">
        <f>SUM('за 9міс.18 р.'!O21+'жовтень 18 р.'!O21)</f>
        <v>235008.13</v>
      </c>
      <c r="P21" s="34">
        <f>SUM('за 9міс.18 р.'!P21+'жовтень 18 р.'!P21)</f>
        <v>0</v>
      </c>
      <c r="Q21" s="34">
        <f>SUM('за 9міс.18 р.'!Q21+'жовтень 18 р.'!Q21)</f>
        <v>0</v>
      </c>
      <c r="R21" s="34">
        <f>SUM('за 9міс.18 р.'!R21+'жовтень 18 р.'!R21)</f>
        <v>40014.889999999992</v>
      </c>
      <c r="S21" s="34">
        <f>SUM('за 9міс.18 р.'!S21+'жовтень 18 р.'!S21)</f>
        <v>194993.24</v>
      </c>
      <c r="T21" s="34">
        <f>SUM('за 9міс.18 р.'!T21+'жовтень 18 р.'!T21)</f>
        <v>0</v>
      </c>
      <c r="U21" s="34">
        <f>SUM('за 9міс.18 р.'!U21+'жовтень 18 р.'!U21)</f>
        <v>504.5</v>
      </c>
      <c r="V21" s="34">
        <f>SUM('за 9міс.18 р.'!V21+'жовтень 18 р.'!V21)</f>
        <v>0</v>
      </c>
      <c r="W21" s="34">
        <f>SUM('за 9міс.18 р.'!W21+'жовтень 18 р.'!W21)</f>
        <v>0</v>
      </c>
      <c r="X21" s="34">
        <f>SUM('за 9міс.18 р.'!X21+'жовтень 18 р.'!X21)</f>
        <v>998914.34000000008</v>
      </c>
      <c r="Y21" s="48"/>
    </row>
    <row r="22" spans="1:25" ht="14.25" x14ac:dyDescent="0.2">
      <c r="A22" s="31" t="s">
        <v>16</v>
      </c>
      <c r="B22" s="34">
        <f>SUM('за 9міс.18 р.'!B22+'жовтень 18 р.'!B22)</f>
        <v>650136.12</v>
      </c>
      <c r="C22" s="34">
        <f>SUM('за 9міс.18 р.'!C22+'жовтень 18 р.'!C22)</f>
        <v>67768.52</v>
      </c>
      <c r="D22" s="34">
        <f>SUM('за 9міс.18 р.'!D22+'жовтень 18 р.'!D22)</f>
        <v>717904.6399999999</v>
      </c>
      <c r="E22" s="34">
        <f>SUM('за 9міс.18 р.'!E22+'жовтень 18 р.'!E22)</f>
        <v>159439.5</v>
      </c>
      <c r="F22" s="34">
        <f>SUM('за 9міс.18 р.'!F22+'жовтень 18 р.'!F22)</f>
        <v>169181.59</v>
      </c>
      <c r="G22" s="34">
        <f>SUM('за 9міс.18 р.'!G22+'жовтень 18 р.'!G22)</f>
        <v>7622.7</v>
      </c>
      <c r="H22" s="34">
        <f>SUM('за 9міс.18 р.'!H22+'жовтень 18 р.'!H22)</f>
        <v>17444.129999999997</v>
      </c>
      <c r="I22" s="34">
        <f>SUM('за 9міс.18 р.'!I22+'жовтень 18 р.'!I22)</f>
        <v>12226.61</v>
      </c>
      <c r="J22" s="34">
        <f>SUM('за 9міс.18 р.'!J22+'жовтень 18 р.'!J22)</f>
        <v>0</v>
      </c>
      <c r="K22" s="34">
        <f>SUM('за 9міс.18 р.'!K22+'жовтень 18 р.'!K22)</f>
        <v>0</v>
      </c>
      <c r="L22" s="34">
        <f>SUM('за 9міс.18 р.'!L22+'жовтень 18 р.'!L22)</f>
        <v>0</v>
      </c>
      <c r="M22" s="34">
        <f>SUM('за 9міс.18 р.'!M22+'жовтень 18 р.'!M22)</f>
        <v>0</v>
      </c>
      <c r="N22" s="34">
        <f>SUM('за 9міс.18 р.'!N22+'жовтень 18 р.'!N22)</f>
        <v>3894.76</v>
      </c>
      <c r="O22" s="34">
        <f>SUM('за 9міс.18 р.'!O22+'жовтень 18 р.'!O22)</f>
        <v>127488.89</v>
      </c>
      <c r="P22" s="34">
        <f>SUM('за 9міс.18 р.'!P22+'жовтень 18 р.'!P22)</f>
        <v>0</v>
      </c>
      <c r="Q22" s="34">
        <f>SUM('за 9міс.18 р.'!Q22+'жовтень 18 р.'!Q22)</f>
        <v>0</v>
      </c>
      <c r="R22" s="34">
        <f>SUM('за 9міс.18 р.'!R22+'жовтень 18 р.'!R22)</f>
        <v>6049.3200000000006</v>
      </c>
      <c r="S22" s="34">
        <f>SUM('за 9міс.18 р.'!S22+'жовтень 18 р.'!S22)</f>
        <v>121439.57</v>
      </c>
      <c r="T22" s="34">
        <f>SUM('за 9міс.18 р.'!T22+'жовтень 18 р.'!T22)</f>
        <v>0</v>
      </c>
      <c r="U22" s="34">
        <f>SUM('за 9міс.18 р.'!U22+'жовтень 18 р.'!U22)</f>
        <v>504.5</v>
      </c>
      <c r="V22" s="34">
        <f>SUM('за 9міс.18 р.'!V22+'жовтень 18 р.'!V22)</f>
        <v>0</v>
      </c>
      <c r="W22" s="34">
        <f>SUM('за 9міс.18 р.'!W22+'жовтень 18 р.'!W22)</f>
        <v>0</v>
      </c>
      <c r="X22" s="34">
        <f>SUM('за 9міс.18 р.'!X22+'жовтень 18 р.'!X22)</f>
        <v>1046525.7300000001</v>
      </c>
      <c r="Y22" s="48"/>
    </row>
    <row r="23" spans="1:25" ht="14.25" x14ac:dyDescent="0.2">
      <c r="A23" s="31" t="s">
        <v>17</v>
      </c>
      <c r="B23" s="34">
        <f>SUM('за 9міс.18 р.'!B23+'жовтень 18 р.'!B23)</f>
        <v>1584841.47</v>
      </c>
      <c r="C23" s="34">
        <f>SUM('за 9міс.18 р.'!C23+'жовтень 18 р.'!C23)</f>
        <v>323285.21000000002</v>
      </c>
      <c r="D23" s="34">
        <f>SUM('за 9міс.18 р.'!D23+'жовтень 18 р.'!D23)</f>
        <v>1908126.68</v>
      </c>
      <c r="E23" s="34">
        <f>SUM('за 9міс.18 р.'!E23+'жовтень 18 р.'!E23)</f>
        <v>423439.37</v>
      </c>
      <c r="F23" s="34">
        <f>SUM('за 9міс.18 р.'!F23+'жовтень 18 р.'!F23)</f>
        <v>876371.25</v>
      </c>
      <c r="G23" s="34">
        <f>SUM('за 9міс.18 р.'!G23+'жовтень 18 р.'!G23)</f>
        <v>115252.67000000001</v>
      </c>
      <c r="H23" s="34">
        <f>SUM('за 9міс.18 р.'!H23+'жовтень 18 р.'!H23)</f>
        <v>67575.009999999995</v>
      </c>
      <c r="I23" s="34">
        <f>SUM('за 9міс.18 р.'!I23+'жовтень 18 р.'!I23)</f>
        <v>116840.97</v>
      </c>
      <c r="J23" s="34">
        <f>SUM('за 9міс.18 р.'!J23+'жовтень 18 р.'!J23)</f>
        <v>0</v>
      </c>
      <c r="K23" s="34">
        <f>SUM('за 9міс.18 р.'!K23+'жовтень 18 р.'!K23)</f>
        <v>0</v>
      </c>
      <c r="L23" s="34">
        <f>SUM('за 9міс.18 р.'!L23+'жовтень 18 р.'!L23)</f>
        <v>0</v>
      </c>
      <c r="M23" s="34">
        <f>SUM('за 9міс.18 р.'!M23+'жовтень 18 р.'!M23)</f>
        <v>0</v>
      </c>
      <c r="N23" s="34">
        <f>SUM('за 9міс.18 р.'!N23+'жовтень 18 р.'!N23)</f>
        <v>3517.8</v>
      </c>
      <c r="O23" s="34">
        <f>SUM('за 9міс.18 р.'!O23+'жовтень 18 р.'!O23)</f>
        <v>572680.29999999993</v>
      </c>
      <c r="P23" s="34">
        <f>SUM('за 9міс.18 р.'!P23+'жовтень 18 р.'!P23)</f>
        <v>518498</v>
      </c>
      <c r="Q23" s="34">
        <f>SUM('за 9міс.18 р.'!Q23+'жовтень 18 р.'!Q23)</f>
        <v>0</v>
      </c>
      <c r="R23" s="34">
        <f>SUM('за 9міс.18 р.'!R23+'жовтень 18 р.'!R23)</f>
        <v>54182.3</v>
      </c>
      <c r="S23" s="34">
        <f>SUM('за 9міс.18 р.'!S23+'жовтень 18 р.'!S23)</f>
        <v>0</v>
      </c>
      <c r="T23" s="34">
        <f>SUM('за 9міс.18 р.'!T23+'жовтень 18 р.'!T23)</f>
        <v>0</v>
      </c>
      <c r="U23" s="34">
        <f>SUM('за 9міс.18 р.'!U23+'жовтень 18 р.'!U23)</f>
        <v>504.5</v>
      </c>
      <c r="V23" s="34">
        <f>SUM('за 9міс.18 р.'!V23+'жовтень 18 р.'!V23)</f>
        <v>0</v>
      </c>
      <c r="W23" s="34">
        <f>SUM('за 9міс.18 р.'!W23+'жовтень 18 р.'!W23)</f>
        <v>0</v>
      </c>
      <c r="X23" s="34">
        <f>SUM('за 9міс.18 р.'!X23+'жовтень 18 р.'!X23)</f>
        <v>3207937.3</v>
      </c>
      <c r="Y23" s="48"/>
    </row>
    <row r="24" spans="1:25" ht="14.25" x14ac:dyDescent="0.2">
      <c r="A24" s="31" t="s">
        <v>18</v>
      </c>
      <c r="B24" s="34">
        <f>SUM('за 9міс.18 р.'!B24+'жовтень 18 р.'!B24)</f>
        <v>856713.9</v>
      </c>
      <c r="C24" s="34">
        <f>SUM('за 9міс.18 р.'!C24+'жовтень 18 р.'!C24)</f>
        <v>163106.39000000001</v>
      </c>
      <c r="D24" s="34">
        <f>SUM('за 9міс.18 р.'!D24+'жовтень 18 р.'!D24)</f>
        <v>1019820.29</v>
      </c>
      <c r="E24" s="34">
        <f>SUM('за 9міс.18 р.'!E24+'жовтень 18 р.'!E24)</f>
        <v>226490.87</v>
      </c>
      <c r="F24" s="34">
        <f>SUM('за 9міс.18 р.'!F24+'жовтень 18 р.'!F24)</f>
        <v>265665.35000000003</v>
      </c>
      <c r="G24" s="34">
        <f>SUM('за 9міс.18 р.'!G24+'жовтень 18 р.'!G24)</f>
        <v>44274.19</v>
      </c>
      <c r="H24" s="34">
        <f>SUM('за 9міс.18 р.'!H24+'жовтень 18 р.'!H24)</f>
        <v>27290.15</v>
      </c>
      <c r="I24" s="34">
        <f>SUM('за 9міс.18 р.'!I24+'жовтень 18 р.'!I24)</f>
        <v>15790.029999999999</v>
      </c>
      <c r="J24" s="34">
        <f>SUM('за 9міс.18 р.'!J24+'жовтень 18 р.'!J24)</f>
        <v>0</v>
      </c>
      <c r="K24" s="34">
        <f>SUM('за 9міс.18 р.'!K24+'жовтень 18 р.'!K24)</f>
        <v>0</v>
      </c>
      <c r="L24" s="34">
        <f>SUM('за 9міс.18 р.'!L24+'жовтень 18 р.'!L24)</f>
        <v>0</v>
      </c>
      <c r="M24" s="34">
        <f>SUM('за 9міс.18 р.'!M24+'жовтень 18 р.'!M24)</f>
        <v>0</v>
      </c>
      <c r="N24" s="34">
        <f>SUM('за 9міс.18 р.'!N24+'жовтень 18 р.'!N24)</f>
        <v>3089.1499999999996</v>
      </c>
      <c r="O24" s="34">
        <f>SUM('за 9міс.18 р.'!O24+'жовтень 18 р.'!O24)</f>
        <v>174717.33000000005</v>
      </c>
      <c r="P24" s="34">
        <f>SUM('за 9міс.18 р.'!P24+'жовтень 18 р.'!P24)</f>
        <v>-17857.599999999999</v>
      </c>
      <c r="Q24" s="34">
        <f>SUM('за 9міс.18 р.'!Q24+'жовтень 18 р.'!Q24)</f>
        <v>0</v>
      </c>
      <c r="R24" s="34">
        <f>SUM('за 9міс.18 р.'!R24+'жовтень 18 р.'!R24)</f>
        <v>21692.579999999998</v>
      </c>
      <c r="S24" s="34">
        <f>SUM('за 9міс.18 р.'!S24+'жовтень 18 р.'!S24)</f>
        <v>170882.34999999998</v>
      </c>
      <c r="T24" s="34">
        <f>SUM('за 9міс.18 р.'!T24+'жовтень 18 р.'!T24)</f>
        <v>0</v>
      </c>
      <c r="U24" s="34">
        <f>SUM('за 9міс.18 р.'!U24+'жовтень 18 р.'!U24)</f>
        <v>504.5</v>
      </c>
      <c r="V24" s="34">
        <f>SUM('за 9міс.18 р.'!V24+'жовтень 18 р.'!V24)</f>
        <v>0</v>
      </c>
      <c r="W24" s="34">
        <f>SUM('за 9міс.18 р.'!W24+'жовтень 18 р.'!W24)</f>
        <v>0</v>
      </c>
      <c r="X24" s="34">
        <f>SUM('за 9міс.18 р.'!X24+'жовтень 18 р.'!X24)</f>
        <v>1511976.51</v>
      </c>
      <c r="Y24" s="48"/>
    </row>
    <row r="25" spans="1:25" ht="15" x14ac:dyDescent="0.2">
      <c r="A25" s="37" t="s">
        <v>27</v>
      </c>
      <c r="B25" s="34">
        <f>SUM('за 9міс.18 р.'!B25+'жовтень 18 р.'!B25)</f>
        <v>354800.79000000004</v>
      </c>
      <c r="C25" s="34">
        <f>SUM('за 9міс.18 р.'!C25+'жовтень 18 р.'!C25)</f>
        <v>100599.39</v>
      </c>
      <c r="D25" s="34">
        <f>SUM('за 9міс.18 р.'!D25+'жовтень 18 р.'!D25)</f>
        <v>455400.18000000005</v>
      </c>
      <c r="E25" s="34">
        <f>SUM('за 9міс.18 р.'!E25+'жовтень 18 р.'!E25)</f>
        <v>100890.11</v>
      </c>
      <c r="F25" s="34">
        <f>SUM('за 9міс.18 р.'!F25+'жовтень 18 р.'!F25)</f>
        <v>190233.3</v>
      </c>
      <c r="G25" s="34">
        <f>SUM('за 9міс.18 р.'!G25+'жовтень 18 р.'!G25)</f>
        <v>8879.14</v>
      </c>
      <c r="H25" s="34">
        <f>SUM('за 9міс.18 р.'!H25+'жовтень 18 р.'!H25)</f>
        <v>13149.259999999998</v>
      </c>
      <c r="I25" s="34">
        <f>SUM('за 9міс.18 р.'!I25+'жовтень 18 р.'!I25)</f>
        <v>11892.42</v>
      </c>
      <c r="J25" s="34">
        <f>SUM('за 9міс.18 р.'!J25+'жовтень 18 р.'!J25)</f>
        <v>0</v>
      </c>
      <c r="K25" s="34">
        <f>SUM('за 9міс.18 р.'!K25+'жовтень 18 р.'!K25)</f>
        <v>0</v>
      </c>
      <c r="L25" s="34">
        <f>SUM('за 9міс.18 р.'!L25+'жовтень 18 р.'!L25)</f>
        <v>0</v>
      </c>
      <c r="M25" s="34">
        <f>SUM('за 9міс.18 р.'!M25+'жовтень 18 р.'!M25)</f>
        <v>0</v>
      </c>
      <c r="N25" s="34">
        <f>SUM('за 9міс.18 р.'!N25+'жовтень 18 р.'!N25)</f>
        <v>0</v>
      </c>
      <c r="O25" s="34">
        <f>SUM('за 9міс.18 р.'!O25+'жовтень 18 р.'!O25)</f>
        <v>155807.98000000001</v>
      </c>
      <c r="P25" s="34">
        <f>SUM('за 9міс.18 р.'!P25+'жовтень 18 р.'!P25)</f>
        <v>0</v>
      </c>
      <c r="Q25" s="34">
        <f>SUM('за 9міс.18 р.'!Q25+'жовтень 18 р.'!Q25)</f>
        <v>0</v>
      </c>
      <c r="R25" s="34">
        <f>SUM('за 9міс.18 р.'!R25+'жовтень 18 р.'!R25)</f>
        <v>16216.82</v>
      </c>
      <c r="S25" s="34">
        <f>SUM('за 9міс.18 р.'!S25+'жовтень 18 р.'!S25)</f>
        <v>139591.16</v>
      </c>
      <c r="T25" s="34">
        <f>SUM('за 9міс.18 р.'!T25+'жовтень 18 р.'!T25)</f>
        <v>0</v>
      </c>
      <c r="U25" s="34">
        <f>SUM('за 9міс.18 р.'!U25+'жовтень 18 р.'!U25)</f>
        <v>504.5</v>
      </c>
      <c r="V25" s="34">
        <f>SUM('за 9міс.18 р.'!V25+'жовтень 18 р.'!V25)</f>
        <v>0</v>
      </c>
      <c r="W25" s="34">
        <f>SUM('за 9міс.18 р.'!W25+'жовтень 18 р.'!W25)</f>
        <v>0</v>
      </c>
      <c r="X25" s="34">
        <f>SUM('за 9міс.18 р.'!X25+'жовтень 18 р.'!X25)</f>
        <v>746523.59</v>
      </c>
      <c r="Y25" s="48"/>
    </row>
    <row r="26" spans="1:25" ht="14.25" x14ac:dyDescent="0.2">
      <c r="A26" s="31" t="s">
        <v>33</v>
      </c>
      <c r="B26" s="34">
        <f>SUM('за 9міс.18 р.'!B26+'жовтень 18 р.'!B26)</f>
        <v>124999.93</v>
      </c>
      <c r="C26" s="34">
        <f>SUM('за 9міс.18 р.'!C26+'жовтень 18 р.'!C26)</f>
        <v>0</v>
      </c>
      <c r="D26" s="34">
        <f>SUM('за 9міс.18 р.'!D26+'жовтень 18 р.'!D26)</f>
        <v>124999.93</v>
      </c>
      <c r="E26" s="34">
        <f>SUM('за 9міс.18 р.'!E26+'жовтень 18 р.'!E26)</f>
        <v>27652.879999999997</v>
      </c>
      <c r="F26" s="34">
        <f>SUM('за 9міс.18 р.'!F26+'жовтень 18 р.'!F26)</f>
        <v>17431.059999999998</v>
      </c>
      <c r="G26" s="34">
        <f>SUM('за 9міс.18 р.'!G26+'жовтень 18 р.'!G26)</f>
        <v>0</v>
      </c>
      <c r="H26" s="34">
        <f>SUM('за 9міс.18 р.'!H26+'жовтень 18 р.'!H26)</f>
        <v>17431.059999999998</v>
      </c>
      <c r="I26" s="34">
        <f>SUM('за 9міс.18 р.'!I26+'жовтень 18 р.'!I26)</f>
        <v>0</v>
      </c>
      <c r="J26" s="34">
        <f>SUM('за 9міс.18 р.'!J26+'жовтень 18 р.'!J26)</f>
        <v>0</v>
      </c>
      <c r="K26" s="34">
        <f>SUM('за 9міс.18 р.'!K26+'жовтень 18 р.'!K26)</f>
        <v>0</v>
      </c>
      <c r="L26" s="34">
        <f>SUM('за 9міс.18 р.'!L26+'жовтень 18 р.'!L26)</f>
        <v>0</v>
      </c>
      <c r="M26" s="34">
        <f>SUM('за 9міс.18 р.'!M26+'жовтень 18 р.'!M26)</f>
        <v>0</v>
      </c>
      <c r="N26" s="34">
        <f>SUM('за 9міс.18 р.'!N26+'жовтень 18 р.'!N26)</f>
        <v>0</v>
      </c>
      <c r="O26" s="34">
        <f>SUM('за 9міс.18 р.'!O26+'жовтень 18 р.'!O26)</f>
        <v>0</v>
      </c>
      <c r="P26" s="34">
        <f>SUM('за 9міс.18 р.'!P26+'жовтень 18 р.'!P26)</f>
        <v>0</v>
      </c>
      <c r="Q26" s="34">
        <f>SUM('за 9міс.18 р.'!Q26+'жовтень 18 р.'!Q26)</f>
        <v>0</v>
      </c>
      <c r="R26" s="34">
        <f>SUM('за 9міс.18 р.'!R26+'жовтень 18 р.'!R26)</f>
        <v>0</v>
      </c>
      <c r="S26" s="34">
        <f>SUM('за 9міс.18 р.'!S26+'жовтень 18 р.'!S26)</f>
        <v>0</v>
      </c>
      <c r="T26" s="34">
        <f>SUM('за 9міс.18 р.'!T26+'жовтень 18 р.'!T26)</f>
        <v>0</v>
      </c>
      <c r="U26" s="34">
        <f>SUM('за 9міс.18 р.'!U26+'жовтень 18 р.'!U26)</f>
        <v>0</v>
      </c>
      <c r="V26" s="34">
        <f>SUM('за 9міс.18 р.'!V26+'жовтень 18 р.'!V26)</f>
        <v>0</v>
      </c>
      <c r="W26" s="34">
        <f>SUM('за 9міс.18 р.'!W26+'жовтень 18 р.'!W26)</f>
        <v>0</v>
      </c>
      <c r="X26" s="34">
        <f>SUM('за 9міс.18 р.'!X26+'жовтень 18 р.'!X26)</f>
        <v>170083.87</v>
      </c>
      <c r="Y26" s="48"/>
    </row>
    <row r="27" spans="1:25" ht="14.25" x14ac:dyDescent="0.2">
      <c r="A27" s="31" t="s">
        <v>19</v>
      </c>
      <c r="B27" s="34">
        <f>SUM('за 9міс.18 р.'!B27+'жовтень 18 р.'!B27)</f>
        <v>542912.53999999992</v>
      </c>
      <c r="C27" s="34">
        <f>SUM('за 9міс.18 р.'!C27+'жовтень 18 р.'!C27)</f>
        <v>171401.77</v>
      </c>
      <c r="D27" s="34">
        <f>SUM('за 9міс.18 р.'!D27+'жовтень 18 р.'!D27)</f>
        <v>714314.31</v>
      </c>
      <c r="E27" s="34">
        <f>SUM('за 9міс.18 р.'!E27+'жовтень 18 р.'!E27)</f>
        <v>157997.29</v>
      </c>
      <c r="F27" s="34">
        <f>SUM('за 9міс.18 р.'!F27+'жовтень 18 р.'!F27)</f>
        <v>239040.46</v>
      </c>
      <c r="G27" s="34">
        <f>SUM('за 9міс.18 р.'!G27+'жовтень 18 р.'!G27)</f>
        <v>7565.1900000000005</v>
      </c>
      <c r="H27" s="34">
        <f>SUM('за 9міс.18 р.'!H27+'жовтень 18 р.'!H27)</f>
        <v>11706.98</v>
      </c>
      <c r="I27" s="34">
        <f>SUM('за 9міс.18 р.'!I27+'жовтень 18 р.'!I27)</f>
        <v>13574.169999999998</v>
      </c>
      <c r="J27" s="34">
        <f>SUM('за 9міс.18 р.'!J27+'жовтень 18 р.'!J27)</f>
        <v>0</v>
      </c>
      <c r="K27" s="34">
        <f>SUM('за 9міс.18 р.'!K27+'жовтень 18 р.'!K27)</f>
        <v>0</v>
      </c>
      <c r="L27" s="34">
        <f>SUM('за 9міс.18 р.'!L27+'жовтень 18 р.'!L27)</f>
        <v>0</v>
      </c>
      <c r="M27" s="34">
        <f>SUM('за 9міс.18 р.'!M27+'жовтень 18 р.'!M27)</f>
        <v>0</v>
      </c>
      <c r="N27" s="34">
        <f>SUM('за 9міс.18 р.'!N27+'жовтень 18 р.'!N27)</f>
        <v>2756.54</v>
      </c>
      <c r="O27" s="34">
        <f>SUM('за 9міс.18 р.'!O27+'жовтень 18 р.'!O27)</f>
        <v>202933.08000000002</v>
      </c>
      <c r="P27" s="34">
        <f>SUM('за 9міс.18 р.'!P27+'жовтень 18 р.'!P27)</f>
        <v>0</v>
      </c>
      <c r="Q27" s="34">
        <f>SUM('за 9міс.18 р.'!Q27+'жовтень 18 р.'!Q27)</f>
        <v>0</v>
      </c>
      <c r="R27" s="34">
        <f>SUM('за 9міс.18 р.'!R27+'жовтень 18 р.'!R27)</f>
        <v>23886.63</v>
      </c>
      <c r="S27" s="34">
        <f>SUM('за 9міс.18 р.'!S27+'жовтень 18 р.'!S27)</f>
        <v>179046.45</v>
      </c>
      <c r="T27" s="34">
        <f>SUM('за 9міс.18 р.'!T27+'жовтень 18 р.'!T27)</f>
        <v>0</v>
      </c>
      <c r="U27" s="34">
        <f>SUM('за 9міс.18 р.'!U27+'жовтень 18 р.'!U27)</f>
        <v>504.5</v>
      </c>
      <c r="V27" s="34">
        <f>SUM('за 9міс.18 р.'!V27+'жовтень 18 р.'!V27)</f>
        <v>0</v>
      </c>
      <c r="W27" s="34">
        <f>SUM('за 9міс.18 р.'!W27+'жовтень 18 р.'!W27)</f>
        <v>0</v>
      </c>
      <c r="X27" s="34">
        <f>SUM('за 9міс.18 р.'!X27+'жовтень 18 р.'!X27)</f>
        <v>1111352.06</v>
      </c>
      <c r="Y27" s="48"/>
    </row>
    <row r="28" spans="1:25" ht="14.25" x14ac:dyDescent="0.2">
      <c r="A28" s="31" t="s">
        <v>20</v>
      </c>
      <c r="B28" s="34">
        <f>SUM('за 9міс.18 р.'!B28+'жовтень 18 р.'!B28)</f>
        <v>1887348.3399999999</v>
      </c>
      <c r="C28" s="34">
        <f>SUM('за 9міс.18 р.'!C28+'жовтень 18 р.'!C28)</f>
        <v>583125.78999999992</v>
      </c>
      <c r="D28" s="34">
        <f>SUM('за 9міс.18 р.'!D28+'жовтень 18 р.'!D28)</f>
        <v>2470474.13</v>
      </c>
      <c r="E28" s="34">
        <f>SUM('за 9міс.18 р.'!E28+'жовтень 18 р.'!E28)</f>
        <v>414665.97000000003</v>
      </c>
      <c r="F28" s="34">
        <f>SUM('за 9міс.18 р.'!F28+'жовтень 18 р.'!F28)</f>
        <v>1012976.25</v>
      </c>
      <c r="G28" s="34">
        <f>SUM('за 9міс.18 р.'!G28+'жовтень 18 р.'!G28)</f>
        <v>284462.68000000005</v>
      </c>
      <c r="H28" s="34">
        <f>SUM('за 9міс.18 р.'!H28+'жовтень 18 р.'!H28)</f>
        <v>109909.65</v>
      </c>
      <c r="I28" s="34">
        <f>SUM('за 9міс.18 р.'!I28+'жовтень 18 р.'!I28)</f>
        <v>252505.25999999998</v>
      </c>
      <c r="J28" s="34">
        <f>SUM('за 9міс.18 р.'!J28+'жовтень 18 р.'!J28)</f>
        <v>0</v>
      </c>
      <c r="K28" s="34">
        <f>SUM('за 9міс.18 р.'!K28+'жовтень 18 р.'!K28)</f>
        <v>0</v>
      </c>
      <c r="L28" s="34">
        <f>SUM('за 9міс.18 р.'!L28+'жовтень 18 р.'!L28)</f>
        <v>0</v>
      </c>
      <c r="M28" s="34">
        <f>SUM('за 9міс.18 р.'!M28+'жовтень 18 р.'!M28)</f>
        <v>0</v>
      </c>
      <c r="N28" s="34">
        <f>SUM('за 9міс.18 р.'!N28+'жовтень 18 р.'!N28)</f>
        <v>8923.09</v>
      </c>
      <c r="O28" s="34">
        <f>SUM('за 9міс.18 р.'!O28+'жовтень 18 р.'!O28)</f>
        <v>356670.2300000001</v>
      </c>
      <c r="P28" s="34">
        <f>SUM('за 9міс.18 р.'!P28+'жовтень 18 р.'!P28)</f>
        <v>-22211.599999999999</v>
      </c>
      <c r="Q28" s="34">
        <f>SUM('за 9міс.18 р.'!Q28+'жовтень 18 р.'!Q28)</f>
        <v>16464.78</v>
      </c>
      <c r="R28" s="34">
        <f>SUM('за 9міс.18 р.'!R28+'жовтень 18 р.'!R28)</f>
        <v>58517.7</v>
      </c>
      <c r="S28" s="34">
        <f>SUM('за 9міс.18 р.'!S28+'жовтень 18 р.'!S28)</f>
        <v>303899.35000000003</v>
      </c>
      <c r="T28" s="34">
        <f>SUM('за 9міс.18 р.'!T28+'жовтень 18 р.'!T28)</f>
        <v>0</v>
      </c>
      <c r="U28" s="34">
        <f>SUM('за 9міс.18 р.'!U28+'жовтень 18 р.'!U28)</f>
        <v>505.34</v>
      </c>
      <c r="V28" s="34">
        <f>SUM('за 9міс.18 р.'!V28+'жовтень 18 р.'!V28)</f>
        <v>0</v>
      </c>
      <c r="W28" s="34">
        <f>SUM('за 9міс.18 р.'!W28+'жовтень 18 р.'!W28)</f>
        <v>0</v>
      </c>
      <c r="X28" s="34">
        <f>SUM('за 9міс.18 р.'!X28+'жовтень 18 р.'!X28)</f>
        <v>3898116.3499999996</v>
      </c>
      <c r="Y28" s="48"/>
    </row>
    <row r="29" spans="1:25" ht="14.25" x14ac:dyDescent="0.2">
      <c r="A29" s="31" t="s">
        <v>21</v>
      </c>
      <c r="B29" s="34">
        <f>SUM('за 9міс.18 р.'!B29+'жовтень 18 р.'!B29)</f>
        <v>1134587.55</v>
      </c>
      <c r="C29" s="34">
        <f>SUM('за 9міс.18 р.'!C29+'жовтень 18 р.'!C29)</f>
        <v>162848.41</v>
      </c>
      <c r="D29" s="34">
        <f>SUM('за 9міс.18 р.'!D29+'жовтень 18 р.'!D29)</f>
        <v>1297435.96</v>
      </c>
      <c r="E29" s="34">
        <f>SUM('за 9міс.18 р.'!E29+'жовтень 18 р.'!E29)</f>
        <v>288098.76</v>
      </c>
      <c r="F29" s="34">
        <f>SUM('за 9міс.18 р.'!F29+'жовтень 18 р.'!F29)</f>
        <v>607068.15</v>
      </c>
      <c r="G29" s="34">
        <f>SUM('за 9міс.18 р.'!G29+'жовтень 18 р.'!G29)</f>
        <v>15605.440000000002</v>
      </c>
      <c r="H29" s="34">
        <f>SUM('за 9міс.18 р.'!H29+'жовтень 18 р.'!H29)</f>
        <v>29583.66</v>
      </c>
      <c r="I29" s="34">
        <f>SUM('за 9міс.18 р.'!I29+'жовтень 18 р.'!I29)</f>
        <v>5746.08</v>
      </c>
      <c r="J29" s="34">
        <f>SUM('за 9міс.18 р.'!J29+'жовтень 18 р.'!J29)</f>
        <v>0</v>
      </c>
      <c r="K29" s="34">
        <f>SUM('за 9міс.18 р.'!K29+'жовтень 18 р.'!K29)</f>
        <v>0</v>
      </c>
      <c r="L29" s="34">
        <f>SUM('за 9міс.18 р.'!L29+'жовтень 18 р.'!L29)</f>
        <v>0</v>
      </c>
      <c r="M29" s="34">
        <f>SUM('за 9міс.18 р.'!M29+'жовтень 18 р.'!M29)</f>
        <v>0</v>
      </c>
      <c r="N29" s="34">
        <f>SUM('за 9міс.18 р.'!N29+'жовтень 18 р.'!N29)</f>
        <v>2141.5500000000002</v>
      </c>
      <c r="O29" s="34">
        <f>SUM('за 9міс.18 р.'!O29+'жовтень 18 р.'!O29)</f>
        <v>553486.92000000004</v>
      </c>
      <c r="P29" s="34">
        <f>SUM('за 9міс.18 р.'!P29+'жовтень 18 р.'!P29)</f>
        <v>518498</v>
      </c>
      <c r="Q29" s="34">
        <f>SUM('за 9міс.18 р.'!Q29+'жовтень 18 р.'!Q29)</f>
        <v>5105.76</v>
      </c>
      <c r="R29" s="34">
        <f>SUM('за 9міс.18 р.'!R29+'жовтень 18 р.'!R29)</f>
        <v>29883.16</v>
      </c>
      <c r="S29" s="34">
        <f>SUM('за 9міс.18 р.'!S29+'жовтень 18 р.'!S29)</f>
        <v>0</v>
      </c>
      <c r="T29" s="34">
        <f>SUM('за 9міс.18 р.'!T29+'жовтень 18 р.'!T29)</f>
        <v>0</v>
      </c>
      <c r="U29" s="34">
        <f>SUM('за 9міс.18 р.'!U29+'жовтень 18 р.'!U29)</f>
        <v>504.5</v>
      </c>
      <c r="V29" s="34">
        <f>SUM('за 9міс.18 р.'!V29+'жовтень 18 р.'!V29)</f>
        <v>0</v>
      </c>
      <c r="W29" s="34">
        <f>SUM('за 9міс.18 р.'!W29+'жовтень 18 р.'!W29)</f>
        <v>0</v>
      </c>
      <c r="X29" s="34">
        <f>SUM('за 9міс.18 р.'!X29+'жовтень 18 р.'!X29)</f>
        <v>2192602.87</v>
      </c>
      <c r="Y29" s="48"/>
    </row>
    <row r="30" spans="1:25" ht="14.25" x14ac:dyDescent="0.2">
      <c r="A30" s="31" t="s">
        <v>22</v>
      </c>
      <c r="B30" s="34">
        <f>SUM('за 9міс.18 р.'!B30+'жовтень 18 р.'!B30)</f>
        <v>598741.51</v>
      </c>
      <c r="C30" s="34">
        <f>SUM('за 9міс.18 р.'!C30+'жовтень 18 р.'!C30)</f>
        <v>112096.55</v>
      </c>
      <c r="D30" s="34">
        <f>SUM('за 9міс.18 р.'!D30+'жовтень 18 р.'!D30)</f>
        <v>710838.05999999994</v>
      </c>
      <c r="E30" s="34">
        <f>SUM('за 9міс.18 р.'!E30+'жовтень 18 р.'!E30)</f>
        <v>157863.5</v>
      </c>
      <c r="F30" s="34">
        <f>SUM('за 9міс.18 р.'!F30+'жовтень 18 р.'!F30)</f>
        <v>195641.40999999997</v>
      </c>
      <c r="G30" s="34">
        <f>SUM('за 9міс.18 р.'!G30+'жовтень 18 р.'!G30)</f>
        <v>24673.919999999998</v>
      </c>
      <c r="H30" s="34">
        <f>SUM('за 9міс.18 р.'!H30+'жовтень 18 р.'!H30)</f>
        <v>19634.060000000001</v>
      </c>
      <c r="I30" s="34">
        <f>SUM('за 9міс.18 р.'!I30+'жовтень 18 р.'!I30)</f>
        <v>12588.020000000002</v>
      </c>
      <c r="J30" s="34">
        <f>SUM('за 9міс.18 р.'!J30+'жовтень 18 р.'!J30)</f>
        <v>0</v>
      </c>
      <c r="K30" s="34">
        <f>SUM('за 9міс.18 р.'!K30+'жовтень 18 р.'!K30)</f>
        <v>0</v>
      </c>
      <c r="L30" s="34">
        <f>SUM('за 9міс.18 р.'!L30+'жовтень 18 р.'!L30)</f>
        <v>0</v>
      </c>
      <c r="M30" s="34">
        <f>SUM('за 9міс.18 р.'!M30+'жовтень 18 р.'!M30)</f>
        <v>0</v>
      </c>
      <c r="N30" s="34">
        <f>SUM('за 9міс.18 р.'!N30+'жовтень 18 р.'!N30)</f>
        <v>628.34</v>
      </c>
      <c r="O30" s="34">
        <f>SUM('за 9міс.18 р.'!O30+'жовтень 18 р.'!O30)</f>
        <v>137612.56999999998</v>
      </c>
      <c r="P30" s="34">
        <f>SUM('за 9міс.18 р.'!P30+'жовтень 18 р.'!P30)</f>
        <v>0</v>
      </c>
      <c r="Q30" s="34">
        <f>SUM('за 9міс.18 р.'!Q30+'жовтень 18 р.'!Q30)</f>
        <v>0</v>
      </c>
      <c r="R30" s="34">
        <f>SUM('за 9міс.18 р.'!R30+'жовтень 18 р.'!R30)</f>
        <v>12861.970000000001</v>
      </c>
      <c r="S30" s="34">
        <f>SUM('за 9міс.18 р.'!S30+'жовтень 18 р.'!S30)</f>
        <v>124750.6</v>
      </c>
      <c r="T30" s="34">
        <f>SUM('за 9міс.18 р.'!T30+'жовтень 18 р.'!T30)</f>
        <v>0</v>
      </c>
      <c r="U30" s="34">
        <f>SUM('за 9міс.18 р.'!U30+'жовтень 18 р.'!U30)</f>
        <v>504.5</v>
      </c>
      <c r="V30" s="34">
        <f>SUM('за 9міс.18 р.'!V30+'жовтень 18 р.'!V30)</f>
        <v>0</v>
      </c>
      <c r="W30" s="34">
        <f>SUM('за 9міс.18 р.'!W30+'жовтень 18 р.'!W30)</f>
        <v>0</v>
      </c>
      <c r="X30" s="34">
        <f>SUM('за 9міс.18 р.'!X30+'жовтень 18 р.'!X30)</f>
        <v>1064342.97</v>
      </c>
      <c r="Y30" s="48"/>
    </row>
    <row r="31" spans="1:25" ht="14.25" x14ac:dyDescent="0.2">
      <c r="A31" s="31" t="s">
        <v>23</v>
      </c>
      <c r="B31" s="34">
        <f>SUM('за 9міс.18 р.'!B31+'жовтень 18 р.'!B31)</f>
        <v>1264218.57</v>
      </c>
      <c r="C31" s="34">
        <f>SUM('за 9міс.18 р.'!C31+'жовтень 18 р.'!C31)</f>
        <v>296354.5</v>
      </c>
      <c r="D31" s="34">
        <f>SUM('за 9міс.18 р.'!D31+'жовтень 18 р.'!D31)</f>
        <v>1560573.0699999998</v>
      </c>
      <c r="E31" s="34">
        <f>SUM('за 9міс.18 р.'!E31+'жовтень 18 р.'!E31)</f>
        <v>346521.02</v>
      </c>
      <c r="F31" s="34">
        <f>SUM('за 9міс.18 р.'!F31+'жовтень 18 р.'!F31)</f>
        <v>309546.64</v>
      </c>
      <c r="G31" s="34">
        <f>SUM('за 9міс.18 р.'!G31+'жовтень 18 р.'!G31)</f>
        <v>61407.8</v>
      </c>
      <c r="H31" s="34">
        <f>SUM('за 9міс.18 р.'!H31+'жовтень 18 р.'!H31)</f>
        <v>39226.160000000003</v>
      </c>
      <c r="I31" s="34">
        <f>SUM('за 9міс.18 р.'!I31+'жовтень 18 р.'!I31)</f>
        <v>53021.3</v>
      </c>
      <c r="J31" s="34">
        <f>SUM('за 9міс.18 р.'!J31+'жовтень 18 р.'!J31)</f>
        <v>0</v>
      </c>
      <c r="K31" s="34">
        <f>SUM('за 9міс.18 р.'!K31+'жовтень 18 р.'!K31)</f>
        <v>0</v>
      </c>
      <c r="L31" s="34">
        <f>SUM('за 9міс.18 р.'!L31+'жовтень 18 р.'!L31)</f>
        <v>0</v>
      </c>
      <c r="M31" s="34">
        <f>SUM('за 9міс.18 р.'!M31+'жовтень 18 р.'!M31)</f>
        <v>0</v>
      </c>
      <c r="N31" s="34">
        <f>SUM('за 9міс.18 р.'!N31+'жовтень 18 р.'!N31)</f>
        <v>0</v>
      </c>
      <c r="O31" s="34">
        <f>SUM('за 9міс.18 р.'!O31+'жовтень 18 р.'!O31)</f>
        <v>155386.87999999998</v>
      </c>
      <c r="P31" s="34">
        <f>SUM('за 9міс.18 р.'!P31+'жовтень 18 р.'!P31)</f>
        <v>0</v>
      </c>
      <c r="Q31" s="34">
        <f>SUM('за 9міс.18 р.'!Q31+'жовтень 18 р.'!Q31)</f>
        <v>0</v>
      </c>
      <c r="R31" s="34">
        <f>SUM('за 9міс.18 р.'!R31+'жовтень 18 р.'!R31)</f>
        <v>32665.27</v>
      </c>
      <c r="S31" s="34">
        <f>SUM('за 9міс.18 р.'!S31+'жовтень 18 р.'!S31)</f>
        <v>122721.61</v>
      </c>
      <c r="T31" s="34">
        <f>SUM('за 9міс.18 р.'!T31+'жовтень 18 р.'!T31)</f>
        <v>0</v>
      </c>
      <c r="U31" s="34">
        <f>SUM('за 9міс.18 р.'!U31+'жовтень 18 р.'!U31)</f>
        <v>504.5</v>
      </c>
      <c r="V31" s="34">
        <f>SUM('за 9міс.18 р.'!V31+'жовтень 18 р.'!V31)</f>
        <v>0</v>
      </c>
      <c r="W31" s="34">
        <f>SUM('за 9міс.18 р.'!W31+'жовтень 18 р.'!W31)</f>
        <v>0</v>
      </c>
      <c r="X31" s="34">
        <f>SUM('за 9міс.18 р.'!X31+'жовтень 18 р.'!X31)</f>
        <v>2216640.7299999995</v>
      </c>
      <c r="Y31" s="48"/>
    </row>
    <row r="32" spans="1:25" ht="14.25" x14ac:dyDescent="0.2">
      <c r="A32" s="31"/>
      <c r="B32" s="34">
        <f>SUM('за 9міс.18 р.'!B32+'жовтень 18 р.'!B32)</f>
        <v>0</v>
      </c>
      <c r="C32" s="34">
        <f>SUM('за 9міс.18 р.'!C32+'жовтень 18 р.'!C32)</f>
        <v>0</v>
      </c>
      <c r="D32" s="34">
        <f>SUM('за 9міс.18 р.'!D32+'жовтень 18 р.'!D32)</f>
        <v>0</v>
      </c>
      <c r="E32" s="34">
        <f>SUM('за 9міс.18 р.'!E32+'жовтень 18 р.'!E32)</f>
        <v>0</v>
      </c>
      <c r="F32" s="34">
        <f>SUM('за 9міс.18 р.'!F32+'жовтень 18 р.'!F32)</f>
        <v>0</v>
      </c>
      <c r="G32" s="34">
        <f>SUM('за 9міс.18 р.'!G32+'жовтень 18 р.'!G32)</f>
        <v>0</v>
      </c>
      <c r="H32" s="34">
        <f>SUM('за 9міс.18 р.'!H32+'жовтень 18 р.'!H32)</f>
        <v>0</v>
      </c>
      <c r="I32" s="34">
        <f>SUM('за 9міс.18 р.'!I32+'жовтень 18 р.'!I32)</f>
        <v>0</v>
      </c>
      <c r="J32" s="34">
        <f>SUM('за 9міс.18 р.'!J32+'жовтень 18 р.'!J32)</f>
        <v>0</v>
      </c>
      <c r="K32" s="34">
        <f>SUM('за 9міс.18 р.'!K32+'жовтень 18 р.'!K32)</f>
        <v>0</v>
      </c>
      <c r="L32" s="34">
        <f>SUM('за 9міс.18 р.'!L32+'жовтень 18 р.'!L32)</f>
        <v>0</v>
      </c>
      <c r="M32" s="34">
        <f>SUM('за 9міс.18 р.'!M32+'жовтень 18 р.'!M32)</f>
        <v>0</v>
      </c>
      <c r="N32" s="34">
        <f>SUM('за 9міс.18 р.'!N32+'жовтень 18 р.'!N32)</f>
        <v>0</v>
      </c>
      <c r="O32" s="34">
        <f>SUM('за 9міс.18 р.'!O32+'жовтень 18 р.'!O32)</f>
        <v>0</v>
      </c>
      <c r="P32" s="34">
        <f>SUM('за 9міс.18 р.'!P32+'жовтень 18 р.'!P32)</f>
        <v>0</v>
      </c>
      <c r="Q32" s="34">
        <f>SUM('за 9міс.18 р.'!Q32+'жовтень 18 р.'!Q32)</f>
        <v>0</v>
      </c>
      <c r="R32" s="34">
        <f>SUM('за 9міс.18 р.'!R32+'жовтень 18 р.'!R32)</f>
        <v>0</v>
      </c>
      <c r="S32" s="34">
        <f>SUM('за 9міс.18 р.'!S32+'жовтень 18 р.'!S32)</f>
        <v>0</v>
      </c>
      <c r="T32" s="34">
        <f>SUM('за 9міс.18 р.'!T32+'жовтень 18 р.'!T32)</f>
        <v>0</v>
      </c>
      <c r="U32" s="34">
        <f>SUM('за 9міс.18 р.'!U32+'жовтень 18 р.'!U32)</f>
        <v>0</v>
      </c>
      <c r="V32" s="34">
        <f>SUM('за 9міс.18 р.'!V32+'жовтень 18 р.'!V32)</f>
        <v>0</v>
      </c>
      <c r="W32" s="34">
        <f>SUM('за 9міс.18 р.'!W32+'жовтень 18 р.'!W32)</f>
        <v>0</v>
      </c>
      <c r="X32" s="34">
        <f>SUM('за 9міс.18 р.'!X32+'жовтень 18 р.'!X32)</f>
        <v>0</v>
      </c>
      <c r="Y32" s="48"/>
    </row>
    <row r="33" spans="1:25" ht="14.25" x14ac:dyDescent="0.2">
      <c r="A33" s="31"/>
      <c r="B33" s="34">
        <f>SUM('за 9міс.18 р.'!B33+'жовтень 18 р.'!B33)</f>
        <v>0</v>
      </c>
      <c r="C33" s="34">
        <f>SUM('за 9міс.18 р.'!C33+'жовтень 18 р.'!C33)</f>
        <v>0</v>
      </c>
      <c r="D33" s="34">
        <f>SUM('за 9міс.18 р.'!D33+'жовтень 18 р.'!D33)</f>
        <v>0</v>
      </c>
      <c r="E33" s="34">
        <f>SUM('за 9міс.18 р.'!E33+'жовтень 18 р.'!E33)</f>
        <v>0</v>
      </c>
      <c r="F33" s="34">
        <f>SUM('за 9міс.18 р.'!F33+'жовтень 18 р.'!F33)</f>
        <v>0</v>
      </c>
      <c r="G33" s="34">
        <f>SUM('за 9міс.18 р.'!G33+'жовтень 18 р.'!G33)</f>
        <v>0</v>
      </c>
      <c r="H33" s="34">
        <f>SUM('за 9міс.18 р.'!H33+'жовтень 18 р.'!H33)</f>
        <v>0</v>
      </c>
      <c r="I33" s="34">
        <f>SUM('за 9міс.18 р.'!I33+'жовтень 18 р.'!I33)</f>
        <v>0</v>
      </c>
      <c r="J33" s="34">
        <f>SUM('за 9міс.18 р.'!J33+'жовтень 18 р.'!J33)</f>
        <v>0</v>
      </c>
      <c r="K33" s="34">
        <f>SUM('за 9міс.18 р.'!K33+'жовтень 18 р.'!K33)</f>
        <v>0</v>
      </c>
      <c r="L33" s="34">
        <f>SUM('за 9міс.18 р.'!L33+'жовтень 18 р.'!L33)</f>
        <v>0</v>
      </c>
      <c r="M33" s="34">
        <f>SUM('за 9міс.18 р.'!M33+'жовтень 18 р.'!M33)</f>
        <v>0</v>
      </c>
      <c r="N33" s="34">
        <f>SUM('за 9міс.18 р.'!N33+'жовтень 18 р.'!N33)</f>
        <v>0</v>
      </c>
      <c r="O33" s="34">
        <f>SUM('за 9міс.18 р.'!O33+'жовтень 18 р.'!O33)</f>
        <v>0</v>
      </c>
      <c r="P33" s="34">
        <f>SUM('за 9міс.18 р.'!P33+'жовтень 18 р.'!P33)</f>
        <v>0</v>
      </c>
      <c r="Q33" s="34">
        <f>SUM('за 9міс.18 р.'!Q33+'жовтень 18 р.'!Q33)</f>
        <v>0</v>
      </c>
      <c r="R33" s="34">
        <f>SUM('за 9міс.18 р.'!R33+'жовтень 18 р.'!R33)</f>
        <v>0</v>
      </c>
      <c r="S33" s="34">
        <f>SUM('за 9міс.18 р.'!S33+'жовтень 18 р.'!S33)</f>
        <v>0</v>
      </c>
      <c r="T33" s="34">
        <f>SUM('за 9міс.18 р.'!T33+'жовтень 18 р.'!T33)</f>
        <v>0</v>
      </c>
      <c r="U33" s="34">
        <f>SUM('за 9міс.18 р.'!U33+'жовтень 18 р.'!U33)</f>
        <v>0</v>
      </c>
      <c r="V33" s="34">
        <f>SUM('за 9міс.18 р.'!V33+'жовтень 18 р.'!V33)</f>
        <v>0</v>
      </c>
      <c r="W33" s="34">
        <f>SUM('за 9міс.18 р.'!W33+'жовтень 18 р.'!W33)</f>
        <v>0</v>
      </c>
      <c r="X33" s="34">
        <f>SUM('за 9міс.18 р.'!X33+'жовтень 18 р.'!X33)</f>
        <v>0</v>
      </c>
      <c r="Y33" s="48"/>
    </row>
    <row r="34" spans="1:25" ht="14.25" x14ac:dyDescent="0.2">
      <c r="A34" s="31"/>
      <c r="B34" s="34">
        <f>SUM('за 9міс.18 р.'!B34+'жовтень 18 р.'!B34)</f>
        <v>0</v>
      </c>
      <c r="C34" s="34">
        <f>SUM('за 9міс.18 р.'!C34+'жовтень 18 р.'!C34)</f>
        <v>0</v>
      </c>
      <c r="D34" s="34">
        <f>SUM('за 9міс.18 р.'!D34+'жовтень 18 р.'!D34)</f>
        <v>0</v>
      </c>
      <c r="E34" s="34">
        <f>SUM('за 9міс.18 р.'!E34+'жовтень 18 р.'!E34)</f>
        <v>0</v>
      </c>
      <c r="F34" s="34">
        <f>SUM('за 9міс.18 р.'!F34+'жовтень 18 р.'!F34)</f>
        <v>0</v>
      </c>
      <c r="G34" s="34">
        <f>SUM('за 9міс.18 р.'!G34+'жовтень 18 р.'!G34)</f>
        <v>0</v>
      </c>
      <c r="H34" s="34">
        <f>SUM('за 9міс.18 р.'!H34+'жовтень 18 р.'!H34)</f>
        <v>0</v>
      </c>
      <c r="I34" s="34">
        <f>SUM('за 9міс.18 р.'!I34+'жовтень 18 р.'!I34)</f>
        <v>0</v>
      </c>
      <c r="J34" s="34">
        <f>SUM('за 9міс.18 р.'!J34+'жовтень 18 р.'!J34)</f>
        <v>0</v>
      </c>
      <c r="K34" s="34">
        <f>SUM('за 9міс.18 р.'!K34+'жовтень 18 р.'!K34)</f>
        <v>0</v>
      </c>
      <c r="L34" s="34">
        <f>SUM('за 9міс.18 р.'!L34+'жовтень 18 р.'!L34)</f>
        <v>0</v>
      </c>
      <c r="M34" s="34">
        <f>SUM('за 9міс.18 р.'!M34+'жовтень 18 р.'!M34)</f>
        <v>0</v>
      </c>
      <c r="N34" s="34">
        <f>SUM('за 9міс.18 р.'!N34+'жовтень 18 р.'!N34)</f>
        <v>0</v>
      </c>
      <c r="O34" s="34">
        <f>SUM('за 9міс.18 р.'!O34+'жовтень 18 р.'!O34)</f>
        <v>0</v>
      </c>
      <c r="P34" s="34">
        <f>SUM('за 9міс.18 р.'!P34+'жовтень 18 р.'!P34)</f>
        <v>0</v>
      </c>
      <c r="Q34" s="34">
        <f>SUM('за 9міс.18 р.'!Q34+'жовтень 18 р.'!Q34)</f>
        <v>0</v>
      </c>
      <c r="R34" s="34">
        <f>SUM('за 9міс.18 р.'!R34+'жовтень 18 р.'!R34)</f>
        <v>0</v>
      </c>
      <c r="S34" s="34">
        <f>SUM('за 9міс.18 р.'!S34+'жовтень 18 р.'!S34)</f>
        <v>0</v>
      </c>
      <c r="T34" s="34">
        <f>SUM('за 9міс.18 р.'!T34+'жовтень 18 р.'!T34)</f>
        <v>0</v>
      </c>
      <c r="U34" s="34">
        <f>SUM('за 9міс.18 р.'!U34+'жовтень 18 р.'!U34)</f>
        <v>0</v>
      </c>
      <c r="V34" s="34">
        <f>SUM('за 9міс.18 р.'!V34+'жовтень 18 р.'!V34)</f>
        <v>0</v>
      </c>
      <c r="W34" s="34">
        <f>SUM('за 9міс.18 р.'!W34+'жовтень 18 р.'!W34)</f>
        <v>0</v>
      </c>
      <c r="X34" s="34">
        <f>SUM('за 9міс.18 р.'!X34+'жовтень 18 р.'!X34)</f>
        <v>0</v>
      </c>
      <c r="Y34" s="48"/>
    </row>
    <row r="35" spans="1:25" ht="14.25" x14ac:dyDescent="0.2">
      <c r="A35" s="33"/>
      <c r="B35" s="34">
        <f>SUM('за 9міс.18 р.'!B35+'жовтень 18 р.'!B35)</f>
        <v>0</v>
      </c>
      <c r="C35" s="34">
        <f>SUM('за 9міс.18 р.'!C35+'жовтень 18 р.'!C35)</f>
        <v>0</v>
      </c>
      <c r="D35" s="34">
        <f>SUM('за 9міс.18 р.'!D35+'жовтень 18 р.'!D35)</f>
        <v>0</v>
      </c>
      <c r="E35" s="34">
        <f>SUM('за 9міс.18 р.'!E35+'жовтень 18 р.'!E35)</f>
        <v>0</v>
      </c>
      <c r="F35" s="34">
        <f>SUM('за 9міс.18 р.'!F35+'жовтень 18 р.'!F35)</f>
        <v>0</v>
      </c>
      <c r="G35" s="34">
        <f>SUM('за 9міс.18 р.'!G35+'жовтень 18 р.'!G35)</f>
        <v>0</v>
      </c>
      <c r="H35" s="34">
        <f>SUM('за 9міс.18 р.'!H35+'жовтень 18 р.'!H35)</f>
        <v>0</v>
      </c>
      <c r="I35" s="34">
        <f>SUM('за 9міс.18 р.'!I35+'жовтень 18 р.'!I35)</f>
        <v>0</v>
      </c>
      <c r="J35" s="34">
        <f>SUM('за 9міс.18 р.'!J35+'жовтень 18 р.'!J35)</f>
        <v>0</v>
      </c>
      <c r="K35" s="34">
        <f>SUM('за 9міс.18 р.'!K35+'жовтень 18 р.'!K35)</f>
        <v>0</v>
      </c>
      <c r="L35" s="34">
        <f>SUM('за 9міс.18 р.'!L35+'жовтень 18 р.'!L35)</f>
        <v>0</v>
      </c>
      <c r="M35" s="34">
        <f>SUM('за 9міс.18 р.'!M35+'жовтень 18 р.'!M35)</f>
        <v>0</v>
      </c>
      <c r="N35" s="34">
        <f>SUM('за 9міс.18 р.'!N35+'жовтень 18 р.'!N35)</f>
        <v>0</v>
      </c>
      <c r="O35" s="34">
        <f>SUM('за 9міс.18 р.'!O35+'жовтень 18 р.'!O35)</f>
        <v>0</v>
      </c>
      <c r="P35" s="34">
        <f>SUM('за 9міс.18 р.'!P35+'жовтень 18 р.'!P35)</f>
        <v>0</v>
      </c>
      <c r="Q35" s="34">
        <f>SUM('за 9міс.18 р.'!Q35+'жовтень 18 р.'!Q35)</f>
        <v>0</v>
      </c>
      <c r="R35" s="34">
        <f>SUM('за 9міс.18 р.'!R35+'жовтень 18 р.'!R35)</f>
        <v>0</v>
      </c>
      <c r="S35" s="34">
        <f>SUM('за 9міс.18 р.'!S35+'жовтень 18 р.'!S35)</f>
        <v>0</v>
      </c>
      <c r="T35" s="34">
        <f>SUM('за 9міс.18 р.'!T35+'жовтень 18 р.'!T35)</f>
        <v>0</v>
      </c>
      <c r="U35" s="34">
        <f>SUM('за 9міс.18 р.'!U35+'жовтень 18 р.'!U35)</f>
        <v>0</v>
      </c>
      <c r="V35" s="34">
        <f>SUM('за 9міс.18 р.'!V35+'жовтень 18 р.'!V35)</f>
        <v>0</v>
      </c>
      <c r="W35" s="34">
        <f>SUM('за 9міс.18 р.'!W35+'жовтень 18 р.'!W35)</f>
        <v>0</v>
      </c>
      <c r="X35" s="34">
        <f>SUM('за 9міс.18 р.'!X35+'жовтень 18 р.'!X35)</f>
        <v>0</v>
      </c>
      <c r="Y35" s="48"/>
    </row>
    <row r="36" spans="1:25" ht="15" x14ac:dyDescent="0.25">
      <c r="A36" s="32" t="s">
        <v>6</v>
      </c>
      <c r="B36" s="34">
        <f>SUM('за 9міс.18 р.'!B36+'жовтень 18 р.'!B36)</f>
        <v>19309356.449999999</v>
      </c>
      <c r="C36" s="34">
        <f>SUM('за 9міс.18 р.'!C36+'жовтень 18 р.'!C36)</f>
        <v>4306344.95</v>
      </c>
      <c r="D36" s="34">
        <f>SUM('за 9міс.18 р.'!D36+'жовтень 18 р.'!D36)</f>
        <v>23615701.700000003</v>
      </c>
      <c r="E36" s="34">
        <f>SUM('за 9міс.18 р.'!E36+'жовтень 18 р.'!E36)</f>
        <v>5107142.9499999993</v>
      </c>
      <c r="F36" s="34">
        <f>SUM('за 9міс.18 р.'!F36+'жовтень 18 р.'!F36)</f>
        <v>7817576.1900000013</v>
      </c>
      <c r="G36" s="34">
        <f>SUM('за 9міс.18 р.'!G36+'жовтень 18 р.'!G36)</f>
        <v>1204091.45</v>
      </c>
      <c r="H36" s="34">
        <f>SUM('за 9міс.18 р.'!H36+'жовтень 18 р.'!H36)</f>
        <v>734079.51</v>
      </c>
      <c r="I36" s="34">
        <f>SUM('за 9міс.18 р.'!I36+'жовтень 18 р.'!I36)</f>
        <v>894025.14999999991</v>
      </c>
      <c r="J36" s="34">
        <f>SUM('за 9міс.18 р.'!J36+'жовтень 18 р.'!J36)</f>
        <v>0</v>
      </c>
      <c r="K36" s="34">
        <f>SUM('за 9міс.18 р.'!K36+'жовтень 18 р.'!K36)</f>
        <v>0</v>
      </c>
      <c r="L36" s="34">
        <f>SUM('за 9міс.18 р.'!L36+'жовтень 18 р.'!L36)</f>
        <v>0</v>
      </c>
      <c r="M36" s="34">
        <f>SUM('за 9міс.18 р.'!M36+'жовтень 18 р.'!M36)</f>
        <v>0</v>
      </c>
      <c r="N36" s="34">
        <f>SUM('за 9міс.18 р.'!N36+'жовтень 18 р.'!N36)</f>
        <v>51793.62</v>
      </c>
      <c r="O36" s="34">
        <f>SUM('за 9міс.18 р.'!O36+'жовтень 18 р.'!O36)</f>
        <v>4924000.12</v>
      </c>
      <c r="P36" s="34">
        <f>SUM('за 9міс.18 р.'!P36+'жовтень 18 р.'!P36)</f>
        <v>1515417.31</v>
      </c>
      <c r="Q36" s="34">
        <f>SUM('за 9міс.18 р.'!Q36+'жовтень 18 р.'!Q36)</f>
        <v>27316.71</v>
      </c>
      <c r="R36" s="34">
        <f>SUM('за 9міс.18 р.'!R36+'жовтень 18 р.'!R36)</f>
        <v>576077.68999999994</v>
      </c>
      <c r="S36" s="34">
        <f>SUM('за 9міс.18 р.'!S36+'жовтень 18 р.'!S36)</f>
        <v>2687337.16</v>
      </c>
      <c r="T36" s="34">
        <f>SUM('за 9міс.18 р.'!T36+'жовтень 18 р.'!T36)</f>
        <v>117851.25</v>
      </c>
      <c r="U36" s="34">
        <f>SUM('за 9міс.18 р.'!U36+'жовтень 18 р.'!U36)</f>
        <v>9586.34</v>
      </c>
      <c r="V36" s="34">
        <f>SUM('за 9міс.18 р.'!V36+'жовтень 18 р.'!V36)</f>
        <v>0</v>
      </c>
      <c r="W36" s="34">
        <f>SUM('за 9міс.18 р.'!W36+'жовтень 18 р.'!W36)</f>
        <v>0</v>
      </c>
      <c r="X36" s="34">
        <f>SUM('за 9міс.18 р.'!X36+'жовтень 18 р.'!X36)</f>
        <v>36540420.840000004</v>
      </c>
      <c r="Y36" s="48"/>
    </row>
    <row r="37" spans="1:25" ht="15" x14ac:dyDescent="0.25">
      <c r="A37" s="32" t="s">
        <v>25</v>
      </c>
      <c r="B37" s="34">
        <f>SUM('за 9міс.18 р.'!B37+'жовтень 18 р.'!B37)</f>
        <v>23708955.100000001</v>
      </c>
      <c r="C37" s="34">
        <f>SUM('за 9міс.18 р.'!C37+'жовтень 18 р.'!C37)</f>
        <v>5246593.1400000006</v>
      </c>
      <c r="D37" s="34">
        <f>SUM('за 9міс.18 р.'!D37+'жовтень 18 р.'!D37)</f>
        <v>28956777.07</v>
      </c>
      <c r="E37" s="34">
        <f>SUM('за 9міс.18 р.'!E37+'жовтень 18 р.'!E37)</f>
        <v>6291067.1199999992</v>
      </c>
      <c r="F37" s="34">
        <f>SUM('за 9міс.18 р.'!F37+'жовтень 18 р.'!F37)</f>
        <v>9243628.4299999997</v>
      </c>
      <c r="G37" s="34">
        <f>SUM('за 9міс.18 р.'!G37+'жовтень 18 р.'!G37)</f>
        <v>950519.84</v>
      </c>
      <c r="H37" s="34">
        <f>SUM('за 9міс.18 р.'!H37+'жовтень 18 р.'!H37)</f>
        <v>1002926.01</v>
      </c>
      <c r="I37" s="34">
        <f>SUM('за 9міс.18 р.'!I37+'жовтень 18 р.'!I37)</f>
        <v>1111206.29</v>
      </c>
      <c r="J37" s="34">
        <f>SUM('за 9міс.18 р.'!J37+'жовтень 18 р.'!J37)</f>
        <v>0</v>
      </c>
      <c r="K37" s="34">
        <f>SUM('за 9міс.18 р.'!K37+'жовтень 18 р.'!K37)</f>
        <v>0</v>
      </c>
      <c r="L37" s="34">
        <f>SUM('за 9міс.18 р.'!L37+'жовтень 18 р.'!L37)</f>
        <v>0</v>
      </c>
      <c r="M37" s="34">
        <f>SUM('за 9міс.18 р.'!M37+'жовтень 18 р.'!M37)</f>
        <v>0</v>
      </c>
      <c r="N37" s="34">
        <f>SUM('за 9міс.18 р.'!N37+'жовтень 18 р.'!N37)</f>
        <v>65865.430000000008</v>
      </c>
      <c r="O37" s="34">
        <f>SUM('за 9міс.18 р.'!O37+'жовтень 18 р.'!O37)</f>
        <v>6102515.5199999996</v>
      </c>
      <c r="P37" s="34">
        <f>SUM('за 9міс.18 р.'!P37+'жовтень 18 р.'!P37)</f>
        <v>2127606.31</v>
      </c>
      <c r="Q37" s="34">
        <f>SUM('за 9міс.18 р.'!Q37+'жовтень 18 р.'!Q37)</f>
        <v>73168.950000000012</v>
      </c>
      <c r="R37" s="34">
        <f>SUM('за 9міс.18 р.'!R37+'жовтень 18 р.'!R37)</f>
        <v>712429.82</v>
      </c>
      <c r="S37" s="34">
        <f>SUM('за 9міс.18 р.'!S37+'жовтень 18 р.'!S37)</f>
        <v>3071459.19</v>
      </c>
      <c r="T37" s="34">
        <f>SUM('за 9міс.18 р.'!T37+'жовтень 18 р.'!T37)</f>
        <v>117851.25</v>
      </c>
      <c r="U37" s="34">
        <f>SUM('за 9міс.18 р.'!U37+'жовтень 18 р.'!U37)</f>
        <v>10595.34</v>
      </c>
      <c r="V37" s="34">
        <f>SUM('за 9міс.18 р.'!V37+'жовтень 18 р.'!V37)</f>
        <v>0</v>
      </c>
      <c r="W37" s="34">
        <f>SUM('за 9міс.18 р.'!W37+'жовтень 18 р.'!W37)</f>
        <v>0</v>
      </c>
      <c r="X37" s="34">
        <f>SUM('за 9міс.18 р.'!X37+'жовтень 18 р.'!X37)</f>
        <v>44491472.620000005</v>
      </c>
      <c r="Y37" s="48"/>
    </row>
    <row r="38" spans="1:25" ht="15" x14ac:dyDescent="0.25">
      <c r="A38" s="36" t="s">
        <v>56</v>
      </c>
      <c r="B38" s="7">
        <v>2111</v>
      </c>
      <c r="C38" s="2">
        <v>2111</v>
      </c>
      <c r="D38" s="2">
        <v>2110</v>
      </c>
      <c r="E38" s="2">
        <v>2120</v>
      </c>
      <c r="F38" s="2">
        <v>2200</v>
      </c>
      <c r="G38" s="2">
        <v>2210</v>
      </c>
      <c r="H38" s="2">
        <v>2230</v>
      </c>
      <c r="I38" s="2">
        <v>2240</v>
      </c>
      <c r="J38" s="2">
        <v>2800</v>
      </c>
      <c r="K38" s="2"/>
      <c r="L38" s="2"/>
      <c r="M38" s="2"/>
      <c r="N38" s="2">
        <v>2250</v>
      </c>
      <c r="O38" s="2">
        <v>2270</v>
      </c>
      <c r="P38" s="2">
        <v>2271</v>
      </c>
      <c r="Q38" s="2">
        <v>2272</v>
      </c>
      <c r="R38" s="2">
        <v>2273</v>
      </c>
      <c r="S38" s="2">
        <v>2274</v>
      </c>
      <c r="T38" s="2">
        <v>2275</v>
      </c>
      <c r="U38" s="2">
        <v>2282</v>
      </c>
      <c r="V38" s="2">
        <v>2730</v>
      </c>
      <c r="W38" s="2"/>
      <c r="X38" s="2"/>
    </row>
    <row r="39" spans="1: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50"/>
    </row>
  </sheetData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13" workbookViewId="0">
      <selection activeCell="S31" sqref="S31"/>
    </sheetView>
  </sheetViews>
  <sheetFormatPr defaultRowHeight="12.75" x14ac:dyDescent="0.2"/>
  <cols>
    <col min="1" max="1" width="17" customWidth="1"/>
    <col min="2" max="2" width="11" customWidth="1"/>
    <col min="3" max="3" width="8.28515625" customWidth="1"/>
    <col min="4" max="4" width="9.42578125" customWidth="1"/>
    <col min="5" max="5" width="10.85546875" customWidth="1"/>
    <col min="7" max="7" width="8.5703125" customWidth="1"/>
    <col min="8" max="8" width="8.85546875" customWidth="1"/>
    <col min="9" max="9" width="8" customWidth="1"/>
    <col min="10" max="10" width="6.5703125" customWidth="1"/>
    <col min="11" max="12" width="3.28515625" customWidth="1"/>
    <col min="13" max="13" width="3.5703125" customWidth="1"/>
    <col min="14" max="14" width="7.140625" customWidth="1"/>
    <col min="15" max="15" width="10.28515625" customWidth="1"/>
    <col min="16" max="16" width="6.5703125" customWidth="1"/>
    <col min="17" max="18" width="8.28515625" customWidth="1"/>
    <col min="19" max="19" width="11.5703125" customWidth="1"/>
    <col min="20" max="20" width="9" customWidth="1"/>
    <col min="21" max="21" width="7" customWidth="1"/>
    <col min="22" max="22" width="3.7109375" customWidth="1"/>
    <col min="23" max="23" width="4.28515625" customWidth="1"/>
    <col min="24" max="24" width="9.42578125" customWidth="1"/>
  </cols>
  <sheetData>
    <row r="1" spans="1:24" x14ac:dyDescent="0.2">
      <c r="A1" s="1" t="s">
        <v>0</v>
      </c>
      <c r="B1" s="2"/>
      <c r="C1" s="3"/>
      <c r="D1" s="3">
        <f t="shared" ref="D1:D7" si="0">SUM(B1:C1)</f>
        <v>0</v>
      </c>
      <c r="E1" s="3"/>
      <c r="F1" s="3">
        <f t="shared" ref="F1:F36" si="1">G1+H1+I1+N1+O1+U1</f>
        <v>0</v>
      </c>
      <c r="G1" s="2"/>
      <c r="H1" s="2"/>
      <c r="I1" s="2"/>
      <c r="J1" s="2"/>
      <c r="K1" s="2"/>
      <c r="L1" s="2"/>
      <c r="M1" s="2"/>
      <c r="N1" s="2"/>
      <c r="O1" s="3">
        <f t="shared" ref="O1:O35" si="2">P1+Q1+R1+S1+T1</f>
        <v>0</v>
      </c>
      <c r="P1" s="2"/>
      <c r="Q1" s="2"/>
      <c r="R1" s="2"/>
      <c r="S1" s="2"/>
      <c r="T1" s="2"/>
      <c r="U1" s="2"/>
      <c r="V1" s="2"/>
      <c r="W1" s="2"/>
      <c r="X1" s="3">
        <f t="shared" ref="X1:X36" si="3">D1+E1+F1</f>
        <v>0</v>
      </c>
    </row>
    <row r="2" spans="1:24" x14ac:dyDescent="0.2">
      <c r="A2" s="1" t="s">
        <v>1</v>
      </c>
      <c r="B2" s="2"/>
      <c r="C2" s="2"/>
      <c r="D2" s="3">
        <f t="shared" si="0"/>
        <v>0</v>
      </c>
      <c r="E2" s="2"/>
      <c r="F2" s="3">
        <f t="shared" si="1"/>
        <v>0</v>
      </c>
      <c r="G2" s="2"/>
      <c r="H2" s="2"/>
      <c r="I2" s="2"/>
      <c r="J2" s="2"/>
      <c r="K2" s="2"/>
      <c r="L2" s="2"/>
      <c r="M2" s="2"/>
      <c r="N2" s="2"/>
      <c r="O2" s="3">
        <f t="shared" si="2"/>
        <v>0</v>
      </c>
      <c r="P2" s="2"/>
      <c r="Q2" s="2"/>
      <c r="R2" s="2"/>
      <c r="S2" s="2"/>
      <c r="T2" s="2"/>
      <c r="U2" s="2"/>
      <c r="V2" s="2"/>
      <c r="W2" s="2"/>
      <c r="X2" s="3">
        <f t="shared" si="3"/>
        <v>0</v>
      </c>
    </row>
    <row r="3" spans="1:24" x14ac:dyDescent="0.2">
      <c r="A3" s="1" t="s">
        <v>2</v>
      </c>
      <c r="B3" s="2"/>
      <c r="C3" s="2"/>
      <c r="D3" s="3">
        <f t="shared" si="0"/>
        <v>0</v>
      </c>
      <c r="E3" s="3"/>
      <c r="F3" s="3">
        <f t="shared" si="1"/>
        <v>-1551.77</v>
      </c>
      <c r="G3" s="2"/>
      <c r="H3" s="2"/>
      <c r="I3" s="2"/>
      <c r="J3" s="2"/>
      <c r="K3" s="2"/>
      <c r="L3" s="2"/>
      <c r="M3" s="2"/>
      <c r="N3" s="2"/>
      <c r="O3" s="3">
        <f t="shared" si="2"/>
        <v>-1551.77</v>
      </c>
      <c r="P3" s="2"/>
      <c r="Q3" s="2"/>
      <c r="R3" s="2">
        <v>-1551.77</v>
      </c>
      <c r="S3" s="2"/>
      <c r="T3" s="2"/>
      <c r="U3" s="2"/>
      <c r="V3" s="2"/>
      <c r="W3" s="2"/>
      <c r="X3" s="3">
        <f t="shared" si="3"/>
        <v>-1551.77</v>
      </c>
    </row>
    <row r="4" spans="1:24" x14ac:dyDescent="0.2">
      <c r="A4" s="1" t="s">
        <v>3</v>
      </c>
      <c r="B4" s="2"/>
      <c r="C4" s="2"/>
      <c r="D4" s="3">
        <f t="shared" si="0"/>
        <v>0</v>
      </c>
      <c r="E4" s="2"/>
      <c r="F4" s="3">
        <f t="shared" si="1"/>
        <v>-1551.74</v>
      </c>
      <c r="G4" s="2"/>
      <c r="H4" s="2"/>
      <c r="I4" s="2"/>
      <c r="J4" s="2"/>
      <c r="K4" s="2"/>
      <c r="L4" s="2"/>
      <c r="M4" s="2"/>
      <c r="N4" s="2"/>
      <c r="O4" s="3">
        <f t="shared" si="2"/>
        <v>-1551.74</v>
      </c>
      <c r="P4" s="2"/>
      <c r="Q4" s="2"/>
      <c r="R4" s="2">
        <v>-1551.74</v>
      </c>
      <c r="S4" s="2"/>
      <c r="T4" s="2"/>
      <c r="U4" s="2"/>
      <c r="V4" s="2"/>
      <c r="W4" s="2"/>
      <c r="X4" s="3">
        <f t="shared" si="3"/>
        <v>-1551.74</v>
      </c>
    </row>
    <row r="5" spans="1:24" x14ac:dyDescent="0.2">
      <c r="A5" s="1" t="s">
        <v>4</v>
      </c>
      <c r="B5" s="2">
        <v>405719.54</v>
      </c>
      <c r="C5" s="2">
        <v>73073.2</v>
      </c>
      <c r="D5" s="3">
        <f t="shared" si="0"/>
        <v>478792.74</v>
      </c>
      <c r="E5" s="3">
        <v>106084.82</v>
      </c>
      <c r="F5" s="3">
        <f t="shared" si="1"/>
        <v>211013.53999999998</v>
      </c>
      <c r="G5" s="2">
        <v>925.15</v>
      </c>
      <c r="H5" s="2">
        <v>31286.44</v>
      </c>
      <c r="I5" s="2">
        <v>1341.53</v>
      </c>
      <c r="J5" s="2">
        <v>420.54</v>
      </c>
      <c r="K5" s="2"/>
      <c r="L5" s="2"/>
      <c r="M5" s="2"/>
      <c r="N5" s="2">
        <v>2741.32</v>
      </c>
      <c r="O5" s="3">
        <f t="shared" si="2"/>
        <v>174719.09999999998</v>
      </c>
      <c r="P5" s="2">
        <v>144771</v>
      </c>
      <c r="Q5" s="2">
        <v>3964.8</v>
      </c>
      <c r="R5" s="2">
        <v>25983.3</v>
      </c>
      <c r="S5" s="2"/>
      <c r="T5" s="2"/>
      <c r="U5" s="2"/>
      <c r="V5" s="2"/>
      <c r="W5" s="2"/>
      <c r="X5" s="3">
        <f>D5+E5+F5+J5</f>
        <v>796311.64000000013</v>
      </c>
    </row>
    <row r="6" spans="1:24" x14ac:dyDescent="0.2">
      <c r="A6" s="1" t="s">
        <v>5</v>
      </c>
      <c r="B6" s="2">
        <v>246034.05</v>
      </c>
      <c r="C6" s="3">
        <v>84421.67</v>
      </c>
      <c r="D6" s="3">
        <f t="shared" si="0"/>
        <v>330455.71999999997</v>
      </c>
      <c r="E6" s="2">
        <v>73218.19</v>
      </c>
      <c r="F6" s="3">
        <f t="shared" si="1"/>
        <v>282101.08</v>
      </c>
      <c r="G6" s="2">
        <v>1089.5999999999999</v>
      </c>
      <c r="H6" s="2"/>
      <c r="I6" s="2">
        <v>9385.2199999999993</v>
      </c>
      <c r="J6" s="2"/>
      <c r="K6" s="2"/>
      <c r="L6" s="2"/>
      <c r="M6" s="2"/>
      <c r="N6" s="2"/>
      <c r="O6" s="3">
        <f t="shared" si="2"/>
        <v>271626.26</v>
      </c>
      <c r="P6" s="2"/>
      <c r="Q6" s="2">
        <v>10651.2</v>
      </c>
      <c r="R6" s="2">
        <v>7781.77</v>
      </c>
      <c r="S6" s="2">
        <v>253193.29</v>
      </c>
      <c r="T6" s="2"/>
      <c r="U6" s="2"/>
      <c r="V6" s="2"/>
      <c r="W6" s="2"/>
      <c r="X6" s="3">
        <f t="shared" si="3"/>
        <v>685774.99</v>
      </c>
    </row>
    <row r="7" spans="1:24" x14ac:dyDescent="0.2">
      <c r="A7" s="1"/>
      <c r="B7" s="2"/>
      <c r="C7" s="2"/>
      <c r="D7" s="3">
        <f t="shared" si="0"/>
        <v>0</v>
      </c>
      <c r="E7" s="2"/>
      <c r="F7" s="3">
        <f t="shared" si="1"/>
        <v>0</v>
      </c>
      <c r="G7" s="2"/>
      <c r="H7" s="2"/>
      <c r="I7" s="2"/>
      <c r="J7" s="2"/>
      <c r="K7" s="2"/>
      <c r="L7" s="2"/>
      <c r="M7" s="2"/>
      <c r="N7" s="2"/>
      <c r="O7" s="3">
        <f t="shared" si="2"/>
        <v>0</v>
      </c>
      <c r="P7" s="2"/>
      <c r="Q7" s="2"/>
      <c r="R7" s="2"/>
      <c r="S7" s="2"/>
      <c r="T7" s="2"/>
      <c r="U7" s="2"/>
      <c r="V7" s="2"/>
      <c r="W7" s="2"/>
      <c r="X7" s="3">
        <f t="shared" si="3"/>
        <v>0</v>
      </c>
    </row>
    <row r="8" spans="1:24" x14ac:dyDescent="0.2">
      <c r="A8" s="1" t="s">
        <v>6</v>
      </c>
      <c r="B8" s="3">
        <f t="shared" ref="B8:M8" si="4">SUM(B1:B7)</f>
        <v>651753.59</v>
      </c>
      <c r="C8" s="3">
        <f t="shared" si="4"/>
        <v>157494.87</v>
      </c>
      <c r="D8" s="3">
        <f t="shared" si="4"/>
        <v>809248.46</v>
      </c>
      <c r="E8" s="2">
        <v>179303.01</v>
      </c>
      <c r="F8" s="3">
        <f t="shared" si="1"/>
        <v>490011.11</v>
      </c>
      <c r="G8" s="2">
        <f t="shared" si="4"/>
        <v>2014.75</v>
      </c>
      <c r="H8" s="2">
        <f t="shared" si="4"/>
        <v>31286.44</v>
      </c>
      <c r="I8" s="2">
        <f t="shared" si="4"/>
        <v>10726.75</v>
      </c>
      <c r="J8" s="2">
        <f t="shared" si="4"/>
        <v>420.54</v>
      </c>
      <c r="K8" s="2">
        <f t="shared" si="4"/>
        <v>0</v>
      </c>
      <c r="L8" s="2">
        <f t="shared" si="4"/>
        <v>0</v>
      </c>
      <c r="M8" s="2">
        <f t="shared" si="4"/>
        <v>0</v>
      </c>
      <c r="N8" s="2">
        <f>SUM(N1:N7)</f>
        <v>2741.32</v>
      </c>
      <c r="O8" s="3">
        <f t="shared" si="2"/>
        <v>443241.85</v>
      </c>
      <c r="P8" s="2">
        <f t="shared" ref="P8:W8" si="5">SUM(P1:P7)</f>
        <v>144771</v>
      </c>
      <c r="Q8" s="2">
        <f t="shared" si="5"/>
        <v>14616</v>
      </c>
      <c r="R8" s="2">
        <f t="shared" si="5"/>
        <v>30661.56</v>
      </c>
      <c r="S8" s="2">
        <f t="shared" si="5"/>
        <v>253193.29</v>
      </c>
      <c r="T8" s="2">
        <f t="shared" si="5"/>
        <v>0</v>
      </c>
      <c r="U8" s="2">
        <f t="shared" si="5"/>
        <v>0</v>
      </c>
      <c r="V8" s="2">
        <f t="shared" si="5"/>
        <v>0</v>
      </c>
      <c r="W8" s="2">
        <f t="shared" si="5"/>
        <v>0</v>
      </c>
      <c r="X8" s="3">
        <f t="shared" si="3"/>
        <v>1478562.58</v>
      </c>
    </row>
    <row r="9" spans="1:24" x14ac:dyDescent="0.2">
      <c r="A9" s="1" t="s">
        <v>7</v>
      </c>
      <c r="B9" s="2">
        <v>186230.23</v>
      </c>
      <c r="C9" s="2">
        <v>42659.39</v>
      </c>
      <c r="D9" s="2">
        <f t="shared" ref="D9:D22" si="6">SUM(B9:C9)</f>
        <v>228889.62</v>
      </c>
      <c r="E9" s="2">
        <v>50714.46</v>
      </c>
      <c r="F9" s="3">
        <f t="shared" si="1"/>
        <v>128047.65</v>
      </c>
      <c r="G9" s="2">
        <v>14450.47</v>
      </c>
      <c r="H9" s="2">
        <v>5836.31</v>
      </c>
      <c r="I9" s="2">
        <v>2547.37</v>
      </c>
      <c r="J9" s="2"/>
      <c r="K9" s="2"/>
      <c r="L9" s="2"/>
      <c r="M9" s="2"/>
      <c r="N9" s="2"/>
      <c r="O9" s="3">
        <f t="shared" si="2"/>
        <v>105213.5</v>
      </c>
      <c r="P9" s="2"/>
      <c r="Q9" s="2"/>
      <c r="R9" s="2">
        <v>4379.21</v>
      </c>
      <c r="S9" s="2">
        <v>100834.29</v>
      </c>
      <c r="T9" s="2"/>
      <c r="U9" s="2"/>
      <c r="V9" s="2"/>
      <c r="W9" s="2"/>
      <c r="X9" s="3">
        <f t="shared" si="3"/>
        <v>407651.73</v>
      </c>
    </row>
    <row r="10" spans="1:24" x14ac:dyDescent="0.2">
      <c r="A10" s="1" t="s">
        <v>8</v>
      </c>
      <c r="B10" s="2"/>
      <c r="C10" s="2"/>
      <c r="D10" s="2">
        <f t="shared" si="6"/>
        <v>0</v>
      </c>
      <c r="E10" s="2"/>
      <c r="F10" s="3">
        <f t="shared" si="1"/>
        <v>0</v>
      </c>
      <c r="G10" s="2"/>
      <c r="H10" s="2"/>
      <c r="I10" s="2"/>
      <c r="J10" s="2"/>
      <c r="K10" s="2"/>
      <c r="L10" s="2"/>
      <c r="M10" s="2"/>
      <c r="N10" s="2"/>
      <c r="O10" s="3">
        <f t="shared" si="2"/>
        <v>0</v>
      </c>
      <c r="P10" s="2"/>
      <c r="Q10" s="2"/>
      <c r="R10" s="2"/>
      <c r="S10" s="2"/>
      <c r="T10" s="2"/>
      <c r="U10" s="2"/>
      <c r="V10" s="2"/>
      <c r="W10" s="2"/>
      <c r="X10" s="3">
        <f t="shared" si="3"/>
        <v>0</v>
      </c>
    </row>
    <row r="11" spans="1:24" x14ac:dyDescent="0.2">
      <c r="A11" s="1" t="s">
        <v>9</v>
      </c>
      <c r="B11" s="2">
        <v>120443.98</v>
      </c>
      <c r="C11" s="2">
        <v>35693.449999999997</v>
      </c>
      <c r="D11" s="2">
        <f t="shared" si="6"/>
        <v>156137.43</v>
      </c>
      <c r="E11" s="2">
        <v>34594.949999999997</v>
      </c>
      <c r="F11" s="3">
        <f t="shared" si="1"/>
        <v>112201.73</v>
      </c>
      <c r="G11" s="2">
        <v>5644.94</v>
      </c>
      <c r="H11" s="2">
        <v>8240.36</v>
      </c>
      <c r="I11" s="2">
        <v>16541</v>
      </c>
      <c r="J11" s="2"/>
      <c r="K11" s="2"/>
      <c r="L11" s="2"/>
      <c r="M11" s="2"/>
      <c r="N11" s="2"/>
      <c r="O11" s="3">
        <f t="shared" si="2"/>
        <v>81775.429999999993</v>
      </c>
      <c r="P11" s="2"/>
      <c r="Q11" s="2"/>
      <c r="R11" s="2">
        <v>6388.34</v>
      </c>
      <c r="S11" s="2">
        <v>75387.09</v>
      </c>
      <c r="T11" s="2"/>
      <c r="U11" s="2"/>
      <c r="V11" s="2"/>
      <c r="W11" s="2"/>
      <c r="X11" s="3">
        <f t="shared" si="3"/>
        <v>302934.11</v>
      </c>
    </row>
    <row r="12" spans="1:24" x14ac:dyDescent="0.2">
      <c r="A12" s="30" t="s">
        <v>34</v>
      </c>
      <c r="B12" s="2">
        <v>159310.24</v>
      </c>
      <c r="C12" s="2">
        <v>45759.08</v>
      </c>
      <c r="D12" s="2">
        <f t="shared" si="6"/>
        <v>205069.32</v>
      </c>
      <c r="E12" s="2">
        <v>45436.66</v>
      </c>
      <c r="F12" s="3">
        <f t="shared" si="1"/>
        <v>173341.68</v>
      </c>
      <c r="G12" s="2">
        <v>16936.07</v>
      </c>
      <c r="H12" s="2">
        <v>3639.24</v>
      </c>
      <c r="I12" s="2">
        <v>2100</v>
      </c>
      <c r="J12" s="2"/>
      <c r="K12" s="2"/>
      <c r="L12" s="2"/>
      <c r="M12" s="2"/>
      <c r="N12" s="2">
        <v>774.36</v>
      </c>
      <c r="O12" s="3">
        <f t="shared" si="2"/>
        <v>149892.01</v>
      </c>
      <c r="P12" s="2"/>
      <c r="Q12" s="2"/>
      <c r="R12" s="2">
        <v>13615.35</v>
      </c>
      <c r="S12" s="2">
        <v>136276.66</v>
      </c>
      <c r="T12" s="2"/>
      <c r="U12" s="2"/>
      <c r="V12" s="2"/>
      <c r="W12" s="2"/>
      <c r="X12" s="3">
        <f t="shared" si="3"/>
        <v>423847.66000000003</v>
      </c>
    </row>
    <row r="13" spans="1:24" x14ac:dyDescent="0.2">
      <c r="A13" s="30" t="s">
        <v>31</v>
      </c>
      <c r="B13" s="2">
        <v>14405.23</v>
      </c>
      <c r="C13" s="2"/>
      <c r="D13" s="2">
        <f t="shared" si="6"/>
        <v>14405.23</v>
      </c>
      <c r="E13" s="2">
        <v>3191.73</v>
      </c>
      <c r="F13" s="3">
        <f t="shared" si="1"/>
        <v>2959.82</v>
      </c>
      <c r="G13" s="2"/>
      <c r="H13" s="2">
        <v>2959.82</v>
      </c>
      <c r="I13" s="2"/>
      <c r="J13" s="2"/>
      <c r="K13" s="2"/>
      <c r="L13" s="2"/>
      <c r="M13" s="2"/>
      <c r="N13" s="2"/>
      <c r="O13" s="3">
        <f t="shared" si="2"/>
        <v>0</v>
      </c>
      <c r="P13" s="2"/>
      <c r="Q13" s="2"/>
      <c r="R13" s="2"/>
      <c r="S13" s="2"/>
      <c r="T13" s="2"/>
      <c r="U13" s="2"/>
      <c r="V13" s="2"/>
      <c r="W13" s="2"/>
      <c r="X13" s="3">
        <f t="shared" si="3"/>
        <v>20556.78</v>
      </c>
    </row>
    <row r="14" spans="1:24" x14ac:dyDescent="0.2">
      <c r="A14" s="30" t="s">
        <v>10</v>
      </c>
      <c r="B14" s="2"/>
      <c r="C14" s="3"/>
      <c r="D14" s="2">
        <f t="shared" si="6"/>
        <v>0</v>
      </c>
      <c r="E14" s="2"/>
      <c r="F14" s="3">
        <f t="shared" si="1"/>
        <v>0</v>
      </c>
      <c r="G14" s="2"/>
      <c r="H14" s="2"/>
      <c r="I14" s="2"/>
      <c r="J14" s="2"/>
      <c r="K14" s="2"/>
      <c r="L14" s="2"/>
      <c r="M14" s="2"/>
      <c r="N14" s="2"/>
      <c r="O14" s="3">
        <f t="shared" si="2"/>
        <v>0</v>
      </c>
      <c r="P14" s="2"/>
      <c r="Q14" s="2"/>
      <c r="R14" s="2"/>
      <c r="S14" s="2"/>
      <c r="T14" s="2"/>
      <c r="U14" s="2"/>
      <c r="V14" s="2"/>
      <c r="W14" s="2"/>
      <c r="X14" s="3">
        <f t="shared" si="3"/>
        <v>0</v>
      </c>
    </row>
    <row r="15" spans="1:24" x14ac:dyDescent="0.2">
      <c r="A15" s="30" t="s">
        <v>11</v>
      </c>
      <c r="B15" s="2">
        <v>216291.79</v>
      </c>
      <c r="C15" s="2">
        <v>73636.160000000003</v>
      </c>
      <c r="D15" s="2">
        <f t="shared" si="6"/>
        <v>289927.95</v>
      </c>
      <c r="E15" s="2">
        <v>64238.559999999998</v>
      </c>
      <c r="F15" s="3">
        <f t="shared" si="1"/>
        <v>199101.66000000003</v>
      </c>
      <c r="G15" s="2">
        <v>26325.85</v>
      </c>
      <c r="H15" s="2">
        <v>17948.48</v>
      </c>
      <c r="I15" s="2">
        <v>3308</v>
      </c>
      <c r="J15" s="2"/>
      <c r="K15" s="2"/>
      <c r="L15" s="2"/>
      <c r="M15" s="2"/>
      <c r="N15" s="2">
        <v>1485.75</v>
      </c>
      <c r="O15" s="3">
        <f t="shared" si="2"/>
        <v>150033.58000000002</v>
      </c>
      <c r="P15" s="2"/>
      <c r="Q15" s="2">
        <v>864</v>
      </c>
      <c r="R15" s="2">
        <v>5653.16</v>
      </c>
      <c r="S15" s="2">
        <v>143516.42000000001</v>
      </c>
      <c r="T15" s="2"/>
      <c r="U15" s="2"/>
      <c r="V15" s="2"/>
      <c r="W15" s="2"/>
      <c r="X15" s="3">
        <f t="shared" si="3"/>
        <v>553268.17000000004</v>
      </c>
    </row>
    <row r="16" spans="1:24" x14ac:dyDescent="0.2">
      <c r="A16" s="30" t="s">
        <v>12</v>
      </c>
      <c r="B16" s="2">
        <v>68003.710000000006</v>
      </c>
      <c r="C16" s="2">
        <v>23333.53</v>
      </c>
      <c r="D16" s="2">
        <f t="shared" si="6"/>
        <v>91337.24</v>
      </c>
      <c r="E16" s="2">
        <v>20237.349999999999</v>
      </c>
      <c r="F16" s="3">
        <f t="shared" si="1"/>
        <v>80208.11</v>
      </c>
      <c r="G16" s="2">
        <v>175.38</v>
      </c>
      <c r="H16" s="2">
        <v>2226.21</v>
      </c>
      <c r="I16" s="2">
        <v>1422</v>
      </c>
      <c r="J16" s="2"/>
      <c r="K16" s="2"/>
      <c r="L16" s="2"/>
      <c r="M16" s="2"/>
      <c r="N16" s="2">
        <v>895.87</v>
      </c>
      <c r="O16" s="3">
        <f t="shared" si="2"/>
        <v>75488.649999999994</v>
      </c>
      <c r="P16" s="2"/>
      <c r="Q16" s="2"/>
      <c r="R16" s="2">
        <v>6674.97</v>
      </c>
      <c r="S16" s="2">
        <v>68813.679999999993</v>
      </c>
      <c r="T16" s="2"/>
      <c r="U16" s="2"/>
      <c r="V16" s="2"/>
      <c r="W16" s="2"/>
      <c r="X16" s="3">
        <f t="shared" si="3"/>
        <v>191782.7</v>
      </c>
    </row>
    <row r="17" spans="1:24" x14ac:dyDescent="0.2">
      <c r="A17" s="30" t="s">
        <v>32</v>
      </c>
      <c r="B17" s="2">
        <v>149118.09</v>
      </c>
      <c r="C17" s="2">
        <v>38824.03</v>
      </c>
      <c r="D17" s="2">
        <f t="shared" si="6"/>
        <v>187942.12</v>
      </c>
      <c r="E17" s="2">
        <v>41641.83</v>
      </c>
      <c r="F17" s="3">
        <f t="shared" si="1"/>
        <v>174758.21</v>
      </c>
      <c r="G17" s="2">
        <v>5786.52</v>
      </c>
      <c r="H17" s="2">
        <v>6939.41</v>
      </c>
      <c r="I17" s="2">
        <v>2100</v>
      </c>
      <c r="J17" s="2"/>
      <c r="K17" s="2"/>
      <c r="L17" s="2"/>
      <c r="M17" s="2"/>
      <c r="N17" s="2"/>
      <c r="O17" s="3">
        <f t="shared" si="2"/>
        <v>159932.28</v>
      </c>
      <c r="P17" s="2"/>
      <c r="Q17" s="2"/>
      <c r="R17" s="2">
        <v>4925.9399999999996</v>
      </c>
      <c r="S17" s="2">
        <v>155006.34</v>
      </c>
      <c r="T17" s="2"/>
      <c r="U17" s="2"/>
      <c r="V17" s="2"/>
      <c r="W17" s="2"/>
      <c r="X17" s="3">
        <f t="shared" si="3"/>
        <v>404342.16000000003</v>
      </c>
    </row>
    <row r="18" spans="1:24" x14ac:dyDescent="0.2">
      <c r="A18" s="30" t="s">
        <v>24</v>
      </c>
      <c r="B18" s="2">
        <v>155858.49</v>
      </c>
      <c r="C18" s="2">
        <v>40143.93</v>
      </c>
      <c r="D18" s="2">
        <f t="shared" si="6"/>
        <v>196002.41999999998</v>
      </c>
      <c r="E18" s="2">
        <v>43427.73</v>
      </c>
      <c r="F18" s="3">
        <f t="shared" si="1"/>
        <v>164532.35</v>
      </c>
      <c r="G18" s="2">
        <v>22739.23</v>
      </c>
      <c r="H18" s="2">
        <v>2934.92</v>
      </c>
      <c r="I18" s="2">
        <v>13693</v>
      </c>
      <c r="J18" s="2"/>
      <c r="K18" s="2"/>
      <c r="L18" s="2"/>
      <c r="M18" s="2"/>
      <c r="N18" s="2"/>
      <c r="O18" s="3">
        <f t="shared" si="2"/>
        <v>125165.2</v>
      </c>
      <c r="P18" s="2">
        <v>112500</v>
      </c>
      <c r="Q18" s="2"/>
      <c r="R18" s="2">
        <v>12665.2</v>
      </c>
      <c r="S18" s="2"/>
      <c r="T18" s="2"/>
      <c r="U18" s="2"/>
      <c r="V18" s="2"/>
      <c r="W18" s="2"/>
      <c r="X18" s="3">
        <f t="shared" si="3"/>
        <v>403962.5</v>
      </c>
    </row>
    <row r="19" spans="1:24" x14ac:dyDescent="0.2">
      <c r="A19" s="30" t="s">
        <v>14</v>
      </c>
      <c r="B19" s="2">
        <v>128363.57</v>
      </c>
      <c r="C19" s="2">
        <v>31015.93</v>
      </c>
      <c r="D19" s="2">
        <f t="shared" si="6"/>
        <v>159379.5</v>
      </c>
      <c r="E19" s="2">
        <v>35313.29</v>
      </c>
      <c r="F19" s="3">
        <f t="shared" si="1"/>
        <v>53345.880000000005</v>
      </c>
      <c r="G19" s="2">
        <v>11552.88</v>
      </c>
      <c r="H19" s="2">
        <v>3914.86</v>
      </c>
      <c r="I19" s="2">
        <v>2100</v>
      </c>
      <c r="J19" s="2"/>
      <c r="K19" s="2"/>
      <c r="L19" s="2"/>
      <c r="M19" s="2"/>
      <c r="N19" s="2">
        <v>1513.2</v>
      </c>
      <c r="O19" s="3">
        <f t="shared" si="2"/>
        <v>34264.94</v>
      </c>
      <c r="P19" s="2"/>
      <c r="Q19" s="2"/>
      <c r="R19" s="2">
        <v>3681.19</v>
      </c>
      <c r="S19" s="2"/>
      <c r="T19" s="2">
        <v>30583.75</v>
      </c>
      <c r="U19" s="2"/>
      <c r="V19" s="2"/>
      <c r="W19" s="2"/>
      <c r="X19" s="3">
        <f t="shared" si="3"/>
        <v>248038.67</v>
      </c>
    </row>
    <row r="20" spans="1:24" x14ac:dyDescent="0.2">
      <c r="A20" s="30" t="s">
        <v>15</v>
      </c>
      <c r="B20" s="2">
        <v>176267.31</v>
      </c>
      <c r="C20" s="2">
        <v>54437.02</v>
      </c>
      <c r="D20" s="2">
        <f t="shared" si="6"/>
        <v>230704.33</v>
      </c>
      <c r="E20" s="2">
        <v>51116.54</v>
      </c>
      <c r="F20" s="3">
        <f t="shared" si="1"/>
        <v>117257.00000000001</v>
      </c>
      <c r="G20" s="2">
        <v>5718.65</v>
      </c>
      <c r="H20" s="2">
        <v>7539.62</v>
      </c>
      <c r="I20" s="2">
        <v>3632</v>
      </c>
      <c r="J20" s="2"/>
      <c r="K20" s="2"/>
      <c r="L20" s="2"/>
      <c r="M20" s="2"/>
      <c r="N20" s="2"/>
      <c r="O20" s="3">
        <f t="shared" si="2"/>
        <v>100366.73000000001</v>
      </c>
      <c r="P20" s="2"/>
      <c r="Q20" s="2"/>
      <c r="R20" s="2">
        <v>5565.57</v>
      </c>
      <c r="S20" s="2">
        <v>94801.16</v>
      </c>
      <c r="T20" s="2"/>
      <c r="U20" s="2"/>
      <c r="V20" s="2"/>
      <c r="W20" s="2"/>
      <c r="X20" s="3">
        <f t="shared" si="3"/>
        <v>399077.87</v>
      </c>
    </row>
    <row r="21" spans="1:24" x14ac:dyDescent="0.2">
      <c r="A21" s="30" t="s">
        <v>61</v>
      </c>
      <c r="B21" s="2">
        <v>65583.09</v>
      </c>
      <c r="C21" s="2">
        <v>20929.89</v>
      </c>
      <c r="D21" s="2">
        <f t="shared" si="6"/>
        <v>86512.98</v>
      </c>
      <c r="E21" s="2">
        <v>19168.45</v>
      </c>
      <c r="F21" s="3">
        <f t="shared" si="1"/>
        <v>113409.24999999999</v>
      </c>
      <c r="G21" s="2">
        <v>1281.9100000000001</v>
      </c>
      <c r="H21" s="2">
        <v>2899.85</v>
      </c>
      <c r="I21" s="2">
        <v>892</v>
      </c>
      <c r="J21" s="2"/>
      <c r="K21" s="2"/>
      <c r="L21" s="2"/>
      <c r="M21" s="2"/>
      <c r="N21" s="2"/>
      <c r="O21" s="3">
        <f t="shared" si="2"/>
        <v>108335.48999999999</v>
      </c>
      <c r="P21" s="2"/>
      <c r="Q21" s="2"/>
      <c r="R21" s="2">
        <v>10382.700000000001</v>
      </c>
      <c r="S21" s="2">
        <v>97952.79</v>
      </c>
      <c r="T21" s="2"/>
      <c r="U21" s="2"/>
      <c r="V21" s="2"/>
      <c r="W21" s="2"/>
      <c r="X21" s="3">
        <f t="shared" si="3"/>
        <v>219090.68</v>
      </c>
    </row>
    <row r="22" spans="1:24" x14ac:dyDescent="0.2">
      <c r="A22" s="30" t="s">
        <v>16</v>
      </c>
      <c r="B22" s="2">
        <v>85188.62</v>
      </c>
      <c r="C22" s="2">
        <v>12100.66</v>
      </c>
      <c r="D22" s="2">
        <f t="shared" si="6"/>
        <v>97289.279999999999</v>
      </c>
      <c r="E22" s="2">
        <v>21556.12</v>
      </c>
      <c r="F22" s="3">
        <f t="shared" si="1"/>
        <v>48466.729999999996</v>
      </c>
      <c r="G22" s="2">
        <v>46</v>
      </c>
      <c r="H22" s="2">
        <v>2863.93</v>
      </c>
      <c r="I22" s="2">
        <v>4232</v>
      </c>
      <c r="J22" s="2"/>
      <c r="K22" s="2"/>
      <c r="L22" s="2"/>
      <c r="M22" s="2"/>
      <c r="N22" s="2"/>
      <c r="O22" s="3">
        <f t="shared" si="2"/>
        <v>41324.799999999996</v>
      </c>
      <c r="P22" s="2"/>
      <c r="Q22" s="2"/>
      <c r="R22" s="2">
        <v>623.70000000000005</v>
      </c>
      <c r="S22" s="2">
        <v>40701.1</v>
      </c>
      <c r="T22" s="2"/>
      <c r="U22" s="2"/>
      <c r="V22" s="2"/>
      <c r="W22" s="2"/>
      <c r="X22" s="3">
        <f t="shared" si="3"/>
        <v>167312.13</v>
      </c>
    </row>
    <row r="23" spans="1:24" x14ac:dyDescent="0.2">
      <c r="A23" s="30" t="s">
        <v>17</v>
      </c>
      <c r="B23" s="2">
        <v>223897.26</v>
      </c>
      <c r="C23" s="2">
        <v>53696.160000000003</v>
      </c>
      <c r="D23" s="2">
        <f t="shared" ref="D23:D32" si="7">SUM(B23:C23)</f>
        <v>277593.42000000004</v>
      </c>
      <c r="E23" s="2">
        <v>61505.63</v>
      </c>
      <c r="F23" s="3">
        <f t="shared" si="1"/>
        <v>156074.38</v>
      </c>
      <c r="G23" s="2">
        <v>24086.44</v>
      </c>
      <c r="H23" s="2"/>
      <c r="I23" s="2">
        <v>5686.8</v>
      </c>
      <c r="J23" s="2"/>
      <c r="K23" s="2"/>
      <c r="L23" s="2"/>
      <c r="M23" s="2"/>
      <c r="N23" s="2"/>
      <c r="O23" s="3">
        <f t="shared" si="2"/>
        <v>126301.14</v>
      </c>
      <c r="P23" s="2">
        <v>112500</v>
      </c>
      <c r="Q23" s="2"/>
      <c r="R23" s="2">
        <v>13801.14</v>
      </c>
      <c r="S23" s="3"/>
      <c r="T23" s="2"/>
      <c r="U23" s="2"/>
      <c r="V23" s="2"/>
      <c r="W23" s="2"/>
      <c r="X23" s="3">
        <f t="shared" si="3"/>
        <v>495173.43000000005</v>
      </c>
    </row>
    <row r="24" spans="1:24" x14ac:dyDescent="0.2">
      <c r="A24" s="30" t="s">
        <v>18</v>
      </c>
      <c r="B24" s="2">
        <v>116488.18</v>
      </c>
      <c r="C24" s="2">
        <v>29892.83</v>
      </c>
      <c r="D24" s="2">
        <f t="shared" si="7"/>
        <v>146381.01</v>
      </c>
      <c r="E24" s="2">
        <v>32433.25</v>
      </c>
      <c r="F24" s="3">
        <f t="shared" si="1"/>
        <v>122066.03000000001</v>
      </c>
      <c r="G24" s="2">
        <v>8373.68</v>
      </c>
      <c r="H24" s="2">
        <v>9399.68</v>
      </c>
      <c r="I24" s="2">
        <v>2100</v>
      </c>
      <c r="J24" s="2"/>
      <c r="K24" s="2"/>
      <c r="L24" s="2"/>
      <c r="M24" s="2"/>
      <c r="N24" s="2"/>
      <c r="O24" s="3">
        <f t="shared" si="2"/>
        <v>102192.67000000001</v>
      </c>
      <c r="P24" s="2"/>
      <c r="Q24" s="2"/>
      <c r="R24" s="2">
        <v>4870.21</v>
      </c>
      <c r="S24" s="2">
        <v>97322.46</v>
      </c>
      <c r="T24" s="2"/>
      <c r="U24" s="2"/>
      <c r="V24" s="2"/>
      <c r="W24" s="2"/>
      <c r="X24" s="3">
        <f t="shared" si="3"/>
        <v>300880.29000000004</v>
      </c>
    </row>
    <row r="25" spans="1:24" x14ac:dyDescent="0.2">
      <c r="A25" s="30" t="s">
        <v>27</v>
      </c>
      <c r="B25" s="2">
        <v>57092.76</v>
      </c>
      <c r="C25" s="2">
        <v>19306.37</v>
      </c>
      <c r="D25" s="2">
        <f t="shared" si="7"/>
        <v>76399.13</v>
      </c>
      <c r="E25" s="2">
        <v>16927.55</v>
      </c>
      <c r="F25" s="3">
        <f t="shared" si="1"/>
        <v>92721.04</v>
      </c>
      <c r="G25" s="2">
        <v>364</v>
      </c>
      <c r="H25" s="2">
        <v>2114.9499999999998</v>
      </c>
      <c r="I25" s="2">
        <v>892</v>
      </c>
      <c r="J25" s="2"/>
      <c r="K25" s="2"/>
      <c r="L25" s="2"/>
      <c r="M25" s="2"/>
      <c r="N25" s="2"/>
      <c r="O25" s="3">
        <f t="shared" si="2"/>
        <v>89350.09</v>
      </c>
      <c r="P25" s="2"/>
      <c r="Q25" s="2"/>
      <c r="R25" s="2">
        <v>3715.69</v>
      </c>
      <c r="S25" s="2">
        <v>85634.4</v>
      </c>
      <c r="T25" s="2"/>
      <c r="U25" s="2"/>
      <c r="V25" s="2"/>
      <c r="W25" s="2"/>
      <c r="X25" s="3">
        <f t="shared" si="3"/>
        <v>186047.72</v>
      </c>
    </row>
    <row r="26" spans="1:24" x14ac:dyDescent="0.2">
      <c r="A26" s="30" t="s">
        <v>33</v>
      </c>
      <c r="B26" s="2">
        <v>18884.48</v>
      </c>
      <c r="C26" s="2"/>
      <c r="D26" s="2">
        <f t="shared" si="7"/>
        <v>18884.48</v>
      </c>
      <c r="E26" s="2">
        <v>4184.18</v>
      </c>
      <c r="F26" s="3">
        <f t="shared" si="1"/>
        <v>3372.03</v>
      </c>
      <c r="G26" s="2"/>
      <c r="H26" s="2">
        <v>3372.03</v>
      </c>
      <c r="I26" s="2"/>
      <c r="J26" s="2"/>
      <c r="K26" s="2"/>
      <c r="L26" s="2"/>
      <c r="M26" s="2"/>
      <c r="N26" s="2"/>
      <c r="O26" s="3">
        <f t="shared" si="2"/>
        <v>0</v>
      </c>
      <c r="P26" s="2"/>
      <c r="Q26" s="2"/>
      <c r="R26" s="2"/>
      <c r="S26" s="2"/>
      <c r="T26" s="2"/>
      <c r="U26" s="2"/>
      <c r="V26" s="2"/>
      <c r="W26" s="2"/>
      <c r="X26" s="3">
        <f t="shared" si="3"/>
        <v>26440.69</v>
      </c>
    </row>
    <row r="27" spans="1:24" x14ac:dyDescent="0.2">
      <c r="A27" s="30" t="s">
        <v>19</v>
      </c>
      <c r="B27" s="2">
        <v>92623.79</v>
      </c>
      <c r="C27" s="2">
        <v>31396.23</v>
      </c>
      <c r="D27" s="2">
        <f t="shared" si="7"/>
        <v>124020.01999999999</v>
      </c>
      <c r="E27" s="2">
        <v>27478.78</v>
      </c>
      <c r="F27" s="3">
        <f t="shared" si="1"/>
        <v>127358.34</v>
      </c>
      <c r="G27" s="2">
        <v>570.63</v>
      </c>
      <c r="H27" s="2">
        <v>1826.8</v>
      </c>
      <c r="I27" s="2">
        <v>1181.6199999999999</v>
      </c>
      <c r="J27" s="2"/>
      <c r="K27" s="2"/>
      <c r="L27" s="2"/>
      <c r="M27" s="2"/>
      <c r="N27" s="2">
        <v>314.17</v>
      </c>
      <c r="O27" s="3">
        <f t="shared" si="2"/>
        <v>123465.12</v>
      </c>
      <c r="P27" s="2"/>
      <c r="Q27" s="2"/>
      <c r="R27" s="2">
        <v>4981.68</v>
      </c>
      <c r="S27" s="2">
        <v>118483.44</v>
      </c>
      <c r="T27" s="2"/>
      <c r="U27" s="2"/>
      <c r="V27" s="2"/>
      <c r="W27" s="2"/>
      <c r="X27" s="3">
        <f t="shared" si="3"/>
        <v>278857.14</v>
      </c>
    </row>
    <row r="28" spans="1:24" x14ac:dyDescent="0.2">
      <c r="A28" s="30" t="s">
        <v>20</v>
      </c>
      <c r="B28" s="2">
        <v>251083.19</v>
      </c>
      <c r="C28" s="2">
        <v>90672.17</v>
      </c>
      <c r="D28" s="2">
        <f t="shared" si="7"/>
        <v>341755.36</v>
      </c>
      <c r="E28" s="2">
        <v>70991.009999999995</v>
      </c>
      <c r="F28" s="3">
        <f t="shared" si="1"/>
        <v>259813.46000000002</v>
      </c>
      <c r="G28" s="2">
        <v>24954.639999999999</v>
      </c>
      <c r="H28" s="2"/>
      <c r="I28" s="2">
        <v>6993</v>
      </c>
      <c r="J28" s="2"/>
      <c r="K28" s="2"/>
      <c r="L28" s="2"/>
      <c r="M28" s="2"/>
      <c r="N28" s="2"/>
      <c r="O28" s="3">
        <f t="shared" si="2"/>
        <v>227865.82</v>
      </c>
      <c r="P28" s="2"/>
      <c r="Q28" s="2">
        <v>4685.1000000000004</v>
      </c>
      <c r="R28" s="2">
        <v>12723.59</v>
      </c>
      <c r="S28" s="2">
        <v>210457.13</v>
      </c>
      <c r="T28" s="2"/>
      <c r="U28" s="2"/>
      <c r="V28" s="2"/>
      <c r="W28" s="2"/>
      <c r="X28" s="3">
        <f t="shared" si="3"/>
        <v>672559.83000000007</v>
      </c>
    </row>
    <row r="29" spans="1:24" x14ac:dyDescent="0.2">
      <c r="A29" s="30" t="s">
        <v>21</v>
      </c>
      <c r="B29" s="2">
        <v>156742.06</v>
      </c>
      <c r="C29" s="2">
        <v>25658.85</v>
      </c>
      <c r="D29" s="2">
        <f t="shared" si="7"/>
        <v>182400.91</v>
      </c>
      <c r="E29" s="2">
        <v>40414.080000000002</v>
      </c>
      <c r="F29" s="3">
        <f t="shared" si="1"/>
        <v>123348.54000000001</v>
      </c>
      <c r="G29" s="2">
        <v>1006.1</v>
      </c>
      <c r="H29" s="2"/>
      <c r="I29" s="2">
        <v>1457.64</v>
      </c>
      <c r="J29" s="2"/>
      <c r="K29" s="2"/>
      <c r="L29" s="2"/>
      <c r="M29" s="2"/>
      <c r="N29" s="2">
        <v>855.73</v>
      </c>
      <c r="O29" s="3">
        <f t="shared" si="2"/>
        <v>120029.07</v>
      </c>
      <c r="P29" s="2">
        <v>112500</v>
      </c>
      <c r="Q29" s="2">
        <v>1092.96</v>
      </c>
      <c r="R29" s="2">
        <v>6436.11</v>
      </c>
      <c r="S29" s="2"/>
      <c r="T29" s="2"/>
      <c r="U29" s="2"/>
      <c r="V29" s="2"/>
      <c r="W29" s="2"/>
      <c r="X29" s="3">
        <f t="shared" si="3"/>
        <v>346163.53</v>
      </c>
    </row>
    <row r="30" spans="1:24" x14ac:dyDescent="0.2">
      <c r="A30" s="30" t="s">
        <v>22</v>
      </c>
      <c r="B30" s="2">
        <v>79378.759999999995</v>
      </c>
      <c r="C30" s="2">
        <v>21485.26</v>
      </c>
      <c r="D30" s="2">
        <f t="shared" si="7"/>
        <v>100864.01999999999</v>
      </c>
      <c r="E30" s="2">
        <v>22348.17</v>
      </c>
      <c r="F30" s="3">
        <f t="shared" si="1"/>
        <v>75998.969999999987</v>
      </c>
      <c r="G30" s="2">
        <v>564.29999999999995</v>
      </c>
      <c r="H30" s="2">
        <v>3385.29</v>
      </c>
      <c r="I30" s="2">
        <v>890.22</v>
      </c>
      <c r="J30" s="2"/>
      <c r="K30" s="2"/>
      <c r="L30" s="2"/>
      <c r="M30" s="2"/>
      <c r="N30" s="2">
        <v>314.17</v>
      </c>
      <c r="O30" s="3">
        <f t="shared" si="2"/>
        <v>70844.989999999991</v>
      </c>
      <c r="P30" s="2"/>
      <c r="Q30" s="2"/>
      <c r="R30" s="2">
        <v>3237.93</v>
      </c>
      <c r="S30" s="2">
        <v>67607.06</v>
      </c>
      <c r="T30" s="2"/>
      <c r="U30" s="2"/>
      <c r="V30" s="2"/>
      <c r="W30" s="2"/>
      <c r="X30" s="3">
        <f t="shared" si="3"/>
        <v>199211.15999999997</v>
      </c>
    </row>
    <row r="31" spans="1:24" x14ac:dyDescent="0.2">
      <c r="A31" s="30" t="s">
        <v>23</v>
      </c>
      <c r="B31" s="2">
        <v>168057.19</v>
      </c>
      <c r="C31" s="2">
        <v>50438.52</v>
      </c>
      <c r="D31" s="2">
        <f t="shared" si="7"/>
        <v>218495.71</v>
      </c>
      <c r="E31" s="2">
        <v>48411.53</v>
      </c>
      <c r="F31" s="3">
        <f t="shared" si="1"/>
        <v>115015.98</v>
      </c>
      <c r="G31" s="2">
        <v>11794.48</v>
      </c>
      <c r="H31" s="2">
        <v>6414.43</v>
      </c>
      <c r="I31" s="2">
        <v>2598.06</v>
      </c>
      <c r="J31" s="2"/>
      <c r="K31" s="2"/>
      <c r="L31" s="2"/>
      <c r="M31" s="2"/>
      <c r="N31" s="2"/>
      <c r="O31" s="3">
        <f t="shared" si="2"/>
        <v>94209.01</v>
      </c>
      <c r="P31" s="2"/>
      <c r="Q31" s="2"/>
      <c r="R31" s="2">
        <v>11996.34</v>
      </c>
      <c r="S31" s="51">
        <v>82212.67</v>
      </c>
      <c r="T31" s="2"/>
      <c r="U31" s="2"/>
      <c r="V31" s="2"/>
      <c r="W31" s="2"/>
      <c r="X31" s="3">
        <f t="shared" si="3"/>
        <v>381923.22</v>
      </c>
    </row>
    <row r="32" spans="1:24" x14ac:dyDescent="0.2">
      <c r="A32" s="1"/>
      <c r="B32" s="2"/>
      <c r="C32" s="2"/>
      <c r="D32" s="2">
        <f t="shared" si="7"/>
        <v>0</v>
      </c>
      <c r="E32" s="2"/>
      <c r="F32" s="3">
        <f t="shared" si="1"/>
        <v>0</v>
      </c>
      <c r="G32" s="2"/>
      <c r="H32" s="2"/>
      <c r="I32" s="2"/>
      <c r="J32" s="2"/>
      <c r="K32" s="2"/>
      <c r="L32" s="2"/>
      <c r="M32" s="2"/>
      <c r="N32" s="2"/>
      <c r="O32" s="3">
        <f t="shared" si="2"/>
        <v>0</v>
      </c>
      <c r="P32" s="2"/>
      <c r="Q32" s="2"/>
      <c r="R32" s="2"/>
      <c r="S32" s="2"/>
      <c r="T32" s="2"/>
      <c r="U32" s="2"/>
      <c r="V32" s="2"/>
      <c r="W32" s="2"/>
      <c r="X32" s="3">
        <f t="shared" si="3"/>
        <v>0</v>
      </c>
    </row>
    <row r="33" spans="1:24" x14ac:dyDescent="0.2">
      <c r="A33" s="1"/>
      <c r="B33" s="2"/>
      <c r="C33" s="2"/>
      <c r="D33" s="2"/>
      <c r="E33" s="2"/>
      <c r="F33" s="3">
        <f t="shared" si="1"/>
        <v>0</v>
      </c>
      <c r="G33" s="2"/>
      <c r="H33" s="2"/>
      <c r="I33" s="2"/>
      <c r="J33" s="2"/>
      <c r="K33" s="2"/>
      <c r="L33" s="2"/>
      <c r="M33" s="2"/>
      <c r="N33" s="2"/>
      <c r="O33" s="3">
        <f t="shared" si="2"/>
        <v>0</v>
      </c>
      <c r="P33" s="2"/>
      <c r="Q33" s="2"/>
      <c r="R33" s="2"/>
      <c r="S33" s="2"/>
      <c r="T33" s="2"/>
      <c r="U33" s="2"/>
      <c r="V33" s="2"/>
      <c r="W33" s="2"/>
      <c r="X33" s="3">
        <f t="shared" si="3"/>
        <v>0</v>
      </c>
    </row>
    <row r="34" spans="1:24" x14ac:dyDescent="0.2">
      <c r="A34" s="1"/>
      <c r="B34" s="2"/>
      <c r="C34" s="2"/>
      <c r="D34" s="2">
        <f>SUM(B34:C34)</f>
        <v>0</v>
      </c>
      <c r="E34" s="2"/>
      <c r="F34" s="3">
        <f t="shared" si="1"/>
        <v>0</v>
      </c>
      <c r="G34" s="2"/>
      <c r="H34" s="2"/>
      <c r="I34" s="2"/>
      <c r="J34" s="2"/>
      <c r="K34" s="2"/>
      <c r="L34" s="2"/>
      <c r="M34" s="2"/>
      <c r="N34" s="2"/>
      <c r="O34" s="3">
        <f t="shared" si="2"/>
        <v>0</v>
      </c>
      <c r="P34" s="2"/>
      <c r="Q34" s="2"/>
      <c r="R34" s="2"/>
      <c r="S34" s="2"/>
      <c r="T34" s="2"/>
      <c r="U34" s="2"/>
      <c r="V34" s="2"/>
      <c r="W34" s="2"/>
      <c r="X34" s="3">
        <f t="shared" si="3"/>
        <v>0</v>
      </c>
    </row>
    <row r="35" spans="1:24" x14ac:dyDescent="0.2">
      <c r="A35" s="6"/>
      <c r="B35" s="2"/>
      <c r="C35" s="2"/>
      <c r="D35" s="2">
        <f>SUM(B35:C35)</f>
        <v>0</v>
      </c>
      <c r="E35" s="2"/>
      <c r="F35" s="3">
        <f t="shared" si="1"/>
        <v>0</v>
      </c>
      <c r="G35" s="2"/>
      <c r="H35" s="2"/>
      <c r="I35" s="2"/>
      <c r="J35" s="2"/>
      <c r="K35" s="2"/>
      <c r="L35" s="2"/>
      <c r="M35" s="2"/>
      <c r="N35" s="2"/>
      <c r="O35" s="3">
        <f t="shared" si="2"/>
        <v>0</v>
      </c>
      <c r="P35" s="2"/>
      <c r="Q35" s="2"/>
      <c r="R35" s="2"/>
      <c r="S35" s="2"/>
      <c r="T35" s="2"/>
      <c r="U35" s="2"/>
      <c r="V35" s="2"/>
      <c r="W35" s="2"/>
      <c r="X35" s="3">
        <f t="shared" si="3"/>
        <v>0</v>
      </c>
    </row>
    <row r="36" spans="1:24" x14ac:dyDescent="0.2">
      <c r="A36" s="1" t="s">
        <v>6</v>
      </c>
      <c r="B36" s="3">
        <f t="shared" ref="B36:H36" si="8">SUM(B9:B35)</f>
        <v>2689312.02</v>
      </c>
      <c r="C36" s="3">
        <f t="shared" si="8"/>
        <v>741079.46000000008</v>
      </c>
      <c r="D36" s="3">
        <f t="shared" si="8"/>
        <v>3430391.4800000004</v>
      </c>
      <c r="E36" s="2">
        <f t="shared" si="8"/>
        <v>755331.85000000021</v>
      </c>
      <c r="F36" s="3">
        <f t="shared" si="1"/>
        <v>2443398.84</v>
      </c>
      <c r="G36" s="2">
        <f t="shared" si="8"/>
        <v>182372.16999999998</v>
      </c>
      <c r="H36" s="2">
        <f t="shared" si="8"/>
        <v>94456.19</v>
      </c>
      <c r="I36" s="3">
        <f>SUM(I9:I35)</f>
        <v>74366.710000000006</v>
      </c>
      <c r="J36" s="2"/>
      <c r="K36" s="2"/>
      <c r="L36" s="2"/>
      <c r="M36" s="2"/>
      <c r="N36" s="2">
        <f>SUM(N9:N35)</f>
        <v>6153.25</v>
      </c>
      <c r="O36" s="2">
        <f>SUM(O9:O35)</f>
        <v>2086050.52</v>
      </c>
      <c r="P36" s="2">
        <f>SUM(P10:P35)</f>
        <v>337500</v>
      </c>
      <c r="Q36" s="2">
        <f>SUM(Q9:Q35)</f>
        <v>6642.06</v>
      </c>
      <c r="R36" s="2">
        <f>SUM(R9:R35)</f>
        <v>136318.02000000002</v>
      </c>
      <c r="S36" s="3">
        <f>SUM(S9:S35)</f>
        <v>1575006.69</v>
      </c>
      <c r="T36" s="3">
        <f>SUM(T10:T35)</f>
        <v>30583.75</v>
      </c>
      <c r="U36" s="3">
        <f>SUM(U10:U35)</f>
        <v>0</v>
      </c>
      <c r="V36" s="3">
        <f>SUM(V10:V35)</f>
        <v>0</v>
      </c>
      <c r="W36" s="3">
        <f>SUM(W10:W35)</f>
        <v>0</v>
      </c>
      <c r="X36" s="3">
        <f t="shared" si="3"/>
        <v>6629122.1699999999</v>
      </c>
    </row>
    <row r="37" spans="1:24" ht="24.75" customHeight="1" x14ac:dyDescent="0.2">
      <c r="A37" s="1" t="s">
        <v>25</v>
      </c>
      <c r="B37" s="3">
        <f>SUM(B36,B8)</f>
        <v>3341065.61</v>
      </c>
      <c r="C37" s="3">
        <f>SUM(C36,C8)</f>
        <v>898574.33000000007</v>
      </c>
      <c r="D37" s="3">
        <f>D8+D36</f>
        <v>4239639.9400000004</v>
      </c>
      <c r="E37" s="7">
        <f>E8+E36</f>
        <v>934634.86000000022</v>
      </c>
      <c r="F37" s="3">
        <f>G37+H37+I37+N37+O37+U37</f>
        <v>2933409.95</v>
      </c>
      <c r="G37" s="2">
        <f>G8+G36</f>
        <v>184386.91999999998</v>
      </c>
      <c r="H37" s="2">
        <f>H8+H36</f>
        <v>125742.63</v>
      </c>
      <c r="I37" s="2">
        <f>I8+I36</f>
        <v>85093.46</v>
      </c>
      <c r="J37" s="2">
        <v>420.54</v>
      </c>
      <c r="K37" s="2"/>
      <c r="L37" s="2"/>
      <c r="M37" s="2"/>
      <c r="N37" s="2">
        <f>N8+N36</f>
        <v>8894.57</v>
      </c>
      <c r="O37" s="3">
        <f>P37+Q37+R37+S37+T37</f>
        <v>2529292.37</v>
      </c>
      <c r="P37" s="2">
        <f t="shared" ref="P37:U37" si="9">P8+P36</f>
        <v>482271</v>
      </c>
      <c r="Q37" s="3">
        <f t="shared" si="9"/>
        <v>21258.06</v>
      </c>
      <c r="R37" s="3">
        <f t="shared" si="9"/>
        <v>166979.58000000002</v>
      </c>
      <c r="S37" s="3">
        <f t="shared" si="9"/>
        <v>1828199.98</v>
      </c>
      <c r="T37" s="3">
        <f t="shared" si="9"/>
        <v>30583.75</v>
      </c>
      <c r="U37" s="3">
        <f t="shared" si="9"/>
        <v>0</v>
      </c>
      <c r="V37" s="2"/>
      <c r="W37" s="2"/>
      <c r="X37" s="3">
        <f>D37+E37+F37+J37</f>
        <v>8108105.290000001</v>
      </c>
    </row>
    <row r="38" spans="1:24" x14ac:dyDescent="0.2">
      <c r="A38" s="20" t="s">
        <v>39</v>
      </c>
      <c r="B38" s="8">
        <v>2111</v>
      </c>
      <c r="C38" s="1">
        <v>2111</v>
      </c>
      <c r="D38" s="1">
        <v>2110</v>
      </c>
      <c r="E38" s="1">
        <v>2120</v>
      </c>
      <c r="F38" s="1">
        <v>2200</v>
      </c>
      <c r="G38" s="1">
        <v>2210</v>
      </c>
      <c r="H38" s="1">
        <v>2230</v>
      </c>
      <c r="I38" s="1">
        <v>2240</v>
      </c>
      <c r="J38" s="30">
        <v>2800</v>
      </c>
      <c r="K38" s="1"/>
      <c r="L38" s="1"/>
      <c r="M38" s="1"/>
      <c r="N38" s="1">
        <v>2250</v>
      </c>
      <c r="O38" s="1">
        <v>2270</v>
      </c>
      <c r="P38" s="1">
        <v>2271</v>
      </c>
      <c r="Q38" s="1">
        <v>2272</v>
      </c>
      <c r="R38" s="1">
        <v>2273</v>
      </c>
      <c r="S38" s="1">
        <v>2274</v>
      </c>
      <c r="T38" s="1">
        <v>2275</v>
      </c>
      <c r="U38" s="1">
        <v>2282</v>
      </c>
      <c r="V38" s="1"/>
      <c r="W38" s="1"/>
      <c r="X38" s="14"/>
    </row>
    <row r="39" spans="1:24" x14ac:dyDescent="0.2">
      <c r="B39" s="17"/>
      <c r="C39" s="17"/>
      <c r="D39" s="17"/>
      <c r="E39" s="17"/>
      <c r="R39" s="17"/>
      <c r="S39" s="17"/>
      <c r="X39" s="17"/>
    </row>
  </sheetData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opLeftCell="A10" workbookViewId="0">
      <pane xSplit="1" topLeftCell="E1" activePane="topRight" state="frozen"/>
      <selection pane="topRight" activeCell="A21" sqref="A21"/>
    </sheetView>
  </sheetViews>
  <sheetFormatPr defaultRowHeight="12.75" x14ac:dyDescent="0.2"/>
  <cols>
    <col min="1" max="1" width="19.140625" customWidth="1"/>
    <col min="2" max="2" width="10.85546875" customWidth="1"/>
    <col min="3" max="3" width="10" customWidth="1"/>
    <col min="4" max="4" width="10.5703125" customWidth="1"/>
    <col min="5" max="5" width="11.140625" customWidth="1"/>
    <col min="6" max="6" width="10.7109375" customWidth="1"/>
    <col min="10" max="10" width="5.28515625" customWidth="1"/>
    <col min="11" max="11" width="3.7109375" customWidth="1"/>
    <col min="12" max="12" width="4.140625" customWidth="1"/>
    <col min="13" max="13" width="4.85546875" customWidth="1"/>
    <col min="14" max="14" width="8.28515625" customWidth="1"/>
    <col min="15" max="15" width="10.42578125" customWidth="1"/>
    <col min="16" max="16" width="8.42578125" customWidth="1"/>
    <col min="19" max="19" width="11.140625" customWidth="1"/>
    <col min="20" max="20" width="7" customWidth="1"/>
    <col min="21" max="21" width="6.140625" customWidth="1"/>
    <col min="22" max="22" width="8.5703125" customWidth="1"/>
    <col min="23" max="23" width="3.140625" customWidth="1"/>
    <col min="24" max="24" width="13.5703125" customWidth="1"/>
  </cols>
  <sheetData>
    <row r="1" spans="1:24" x14ac:dyDescent="0.2">
      <c r="A1" s="1" t="s">
        <v>0</v>
      </c>
      <c r="B1" s="2"/>
      <c r="C1" s="3"/>
      <c r="D1" s="3">
        <f t="shared" ref="D1:D7" si="0">SUM(B1:C1)</f>
        <v>0</v>
      </c>
      <c r="E1" s="3"/>
      <c r="F1" s="3">
        <f t="shared" ref="F1:F36" si="1">G1+H1+I1+N1+O1+U1</f>
        <v>0</v>
      </c>
      <c r="G1" s="2"/>
      <c r="H1" s="2"/>
      <c r="I1" s="2"/>
      <c r="J1" s="2"/>
      <c r="K1" s="2"/>
      <c r="L1" s="2"/>
      <c r="M1" s="2"/>
      <c r="N1" s="2"/>
      <c r="O1" s="3">
        <f t="shared" ref="O1:O35" si="2">P1+Q1+R1+S1+T1</f>
        <v>0</v>
      </c>
      <c r="P1" s="2"/>
      <c r="Q1" s="2"/>
      <c r="R1" s="2"/>
      <c r="S1" s="2"/>
      <c r="T1" s="2"/>
      <c r="U1" s="2"/>
      <c r="V1" s="2"/>
      <c r="W1" s="2"/>
      <c r="X1" s="3">
        <f t="shared" ref="X1:X36" si="3">D1+E1+F1+U1+V1</f>
        <v>0</v>
      </c>
    </row>
    <row r="2" spans="1:24" x14ac:dyDescent="0.2">
      <c r="A2" s="1" t="s">
        <v>1</v>
      </c>
      <c r="B2" s="2"/>
      <c r="C2" s="2"/>
      <c r="D2" s="3">
        <f t="shared" si="0"/>
        <v>0</v>
      </c>
      <c r="E2" s="2"/>
      <c r="F2" s="3">
        <f t="shared" si="1"/>
        <v>0</v>
      </c>
      <c r="G2" s="2"/>
      <c r="H2" s="2"/>
      <c r="I2" s="2"/>
      <c r="J2" s="2"/>
      <c r="K2" s="2"/>
      <c r="L2" s="2"/>
      <c r="M2" s="2"/>
      <c r="N2" s="2"/>
      <c r="O2" s="3">
        <f t="shared" si="2"/>
        <v>0</v>
      </c>
      <c r="P2" s="2"/>
      <c r="Q2" s="2"/>
      <c r="R2" s="2"/>
      <c r="S2" s="2"/>
      <c r="T2" s="2"/>
      <c r="U2" s="2"/>
      <c r="V2" s="2"/>
      <c r="W2" s="2"/>
      <c r="X2" s="3">
        <f t="shared" si="3"/>
        <v>0</v>
      </c>
    </row>
    <row r="3" spans="1:24" x14ac:dyDescent="0.2">
      <c r="A3" s="1" t="s">
        <v>2</v>
      </c>
      <c r="B3" s="2"/>
      <c r="C3" s="2"/>
      <c r="D3" s="3">
        <f t="shared" si="0"/>
        <v>0</v>
      </c>
      <c r="E3" s="3"/>
      <c r="F3" s="3">
        <f t="shared" si="1"/>
        <v>0</v>
      </c>
      <c r="G3" s="2"/>
      <c r="H3" s="2"/>
      <c r="I3" s="2"/>
      <c r="J3" s="2"/>
      <c r="K3" s="2"/>
      <c r="L3" s="2"/>
      <c r="M3" s="2"/>
      <c r="N3" s="2"/>
      <c r="O3" s="3">
        <f t="shared" si="2"/>
        <v>0</v>
      </c>
      <c r="P3" s="2"/>
      <c r="Q3" s="2"/>
      <c r="R3" s="2"/>
      <c r="S3" s="2"/>
      <c r="T3" s="2"/>
      <c r="U3" s="2"/>
      <c r="V3" s="2"/>
      <c r="W3" s="2"/>
      <c r="X3" s="3">
        <f t="shared" si="3"/>
        <v>0</v>
      </c>
    </row>
    <row r="4" spans="1:24" x14ac:dyDescent="0.2">
      <c r="A4" s="1" t="s">
        <v>3</v>
      </c>
      <c r="B4" s="2"/>
      <c r="C4" s="2"/>
      <c r="D4" s="3">
        <f t="shared" si="0"/>
        <v>0</v>
      </c>
      <c r="E4" s="2"/>
      <c r="F4" s="3">
        <f t="shared" si="1"/>
        <v>0</v>
      </c>
      <c r="G4" s="2"/>
      <c r="H4" s="2"/>
      <c r="I4" s="2"/>
      <c r="J4" s="2"/>
      <c r="K4" s="2"/>
      <c r="L4" s="2"/>
      <c r="M4" s="2"/>
      <c r="N4" s="2"/>
      <c r="O4" s="3">
        <f t="shared" si="2"/>
        <v>0</v>
      </c>
      <c r="P4" s="2"/>
      <c r="Q4" s="2"/>
      <c r="R4" s="2"/>
      <c r="S4" s="2"/>
      <c r="T4" s="2"/>
      <c r="U4" s="2"/>
      <c r="V4" s="2"/>
      <c r="W4" s="2"/>
      <c r="X4" s="3">
        <f t="shared" si="3"/>
        <v>0</v>
      </c>
    </row>
    <row r="5" spans="1:24" x14ac:dyDescent="0.2">
      <c r="A5" s="1" t="s">
        <v>4</v>
      </c>
      <c r="B5" s="2"/>
      <c r="C5" s="2"/>
      <c r="D5" s="3">
        <f t="shared" si="0"/>
        <v>0</v>
      </c>
      <c r="E5" s="3"/>
      <c r="F5" s="3">
        <f t="shared" si="1"/>
        <v>0</v>
      </c>
      <c r="G5" s="2"/>
      <c r="H5" s="2"/>
      <c r="I5" s="2"/>
      <c r="J5" s="2"/>
      <c r="K5" s="2"/>
      <c r="L5" s="2"/>
      <c r="M5" s="2"/>
      <c r="N5" s="2"/>
      <c r="O5" s="3">
        <f t="shared" si="2"/>
        <v>0</v>
      </c>
      <c r="P5" s="2"/>
      <c r="Q5" s="2"/>
      <c r="R5" s="2"/>
      <c r="S5" s="2"/>
      <c r="T5" s="2"/>
      <c r="U5" s="2"/>
      <c r="V5" s="2"/>
      <c r="W5" s="2"/>
      <c r="X5" s="3">
        <f t="shared" si="3"/>
        <v>0</v>
      </c>
    </row>
    <row r="6" spans="1:24" x14ac:dyDescent="0.2">
      <c r="A6" s="1" t="s">
        <v>5</v>
      </c>
      <c r="B6" s="2"/>
      <c r="C6" s="3"/>
      <c r="D6" s="3">
        <f t="shared" si="0"/>
        <v>0</v>
      </c>
      <c r="E6" s="2"/>
      <c r="F6" s="3">
        <f t="shared" si="1"/>
        <v>0</v>
      </c>
      <c r="G6" s="2"/>
      <c r="H6" s="2"/>
      <c r="I6" s="2"/>
      <c r="J6" s="2"/>
      <c r="K6" s="2"/>
      <c r="L6" s="2"/>
      <c r="M6" s="2"/>
      <c r="N6" s="2"/>
      <c r="O6" s="3">
        <f t="shared" si="2"/>
        <v>0</v>
      </c>
      <c r="P6" s="2"/>
      <c r="Q6" s="2"/>
      <c r="R6" s="2"/>
      <c r="S6" s="2"/>
      <c r="T6" s="2"/>
      <c r="U6" s="2"/>
      <c r="V6" s="2"/>
      <c r="W6" s="2"/>
      <c r="X6" s="3">
        <f t="shared" si="3"/>
        <v>0</v>
      </c>
    </row>
    <row r="7" spans="1:24" x14ac:dyDescent="0.2">
      <c r="A7" s="1"/>
      <c r="B7" s="2"/>
      <c r="C7" s="2"/>
      <c r="D7" s="3">
        <f t="shared" si="0"/>
        <v>0</v>
      </c>
      <c r="E7" s="2"/>
      <c r="F7" s="3">
        <f t="shared" si="1"/>
        <v>0</v>
      </c>
      <c r="G7" s="2"/>
      <c r="H7" s="2"/>
      <c r="I7" s="2"/>
      <c r="J7" s="2"/>
      <c r="K7" s="2"/>
      <c r="L7" s="2"/>
      <c r="M7" s="2"/>
      <c r="N7" s="2"/>
      <c r="O7" s="3">
        <f t="shared" si="2"/>
        <v>0</v>
      </c>
      <c r="P7" s="2"/>
      <c r="Q7" s="2"/>
      <c r="R7" s="2"/>
      <c r="S7" s="2"/>
      <c r="T7" s="2"/>
      <c r="U7" s="2"/>
      <c r="V7" s="2"/>
      <c r="W7" s="2"/>
      <c r="X7" s="3">
        <f t="shared" si="3"/>
        <v>0</v>
      </c>
    </row>
    <row r="8" spans="1:24" x14ac:dyDescent="0.2">
      <c r="A8" s="1" t="s">
        <v>6</v>
      </c>
      <c r="B8" s="3">
        <f>SUM(B1:B7)</f>
        <v>0</v>
      </c>
      <c r="C8" s="3">
        <f>SUM(C1:C7)</f>
        <v>0</v>
      </c>
      <c r="D8" s="3">
        <f>SUM(D1:D7)</f>
        <v>0</v>
      </c>
      <c r="E8" s="4">
        <f>SUM(E1:E7)</f>
        <v>0</v>
      </c>
      <c r="F8" s="3">
        <f t="shared" si="1"/>
        <v>0</v>
      </c>
      <c r="G8" s="2">
        <f t="shared" ref="G8:M8" si="4">SUM(G1:G7)</f>
        <v>0</v>
      </c>
      <c r="H8" s="2">
        <f t="shared" si="4"/>
        <v>0</v>
      </c>
      <c r="I8" s="2">
        <f t="shared" si="4"/>
        <v>0</v>
      </c>
      <c r="J8" s="2">
        <f t="shared" si="4"/>
        <v>0</v>
      </c>
      <c r="K8" s="2">
        <f t="shared" si="4"/>
        <v>0</v>
      </c>
      <c r="L8" s="2">
        <f t="shared" si="4"/>
        <v>0</v>
      </c>
      <c r="M8" s="2">
        <f t="shared" si="4"/>
        <v>0</v>
      </c>
      <c r="N8" s="2">
        <f>SUM(N1:N7)</f>
        <v>0</v>
      </c>
      <c r="O8" s="3">
        <f t="shared" si="2"/>
        <v>0</v>
      </c>
      <c r="P8" s="2">
        <f t="shared" ref="P8:U8" si="5">SUM(P1:P7)</f>
        <v>0</v>
      </c>
      <c r="Q8" s="2">
        <f t="shared" si="5"/>
        <v>0</v>
      </c>
      <c r="R8" s="2">
        <f t="shared" si="5"/>
        <v>0</v>
      </c>
      <c r="S8" s="2">
        <f t="shared" si="5"/>
        <v>0</v>
      </c>
      <c r="T8" s="2">
        <f t="shared" si="5"/>
        <v>0</v>
      </c>
      <c r="U8" s="2">
        <f t="shared" si="5"/>
        <v>0</v>
      </c>
      <c r="V8" s="3">
        <f>SUM(V1:V7)</f>
        <v>0</v>
      </c>
      <c r="W8" s="2"/>
      <c r="X8" s="3">
        <f t="shared" si="3"/>
        <v>0</v>
      </c>
    </row>
    <row r="9" spans="1:24" x14ac:dyDescent="0.2">
      <c r="A9" s="1" t="s">
        <v>7</v>
      </c>
      <c r="B9" s="2"/>
      <c r="C9" s="2"/>
      <c r="D9" s="2">
        <f t="shared" ref="D9:D22" si="6">SUM(B9:C9)</f>
        <v>0</v>
      </c>
      <c r="E9" s="2"/>
      <c r="F9" s="3">
        <f t="shared" si="1"/>
        <v>0</v>
      </c>
      <c r="G9" s="2"/>
      <c r="H9" s="2"/>
      <c r="I9" s="2"/>
      <c r="J9" s="2"/>
      <c r="K9" s="2"/>
      <c r="L9" s="2"/>
      <c r="M9" s="2"/>
      <c r="N9" s="2"/>
      <c r="O9" s="3">
        <f t="shared" si="2"/>
        <v>0</v>
      </c>
      <c r="P9" s="2"/>
      <c r="Q9" s="2"/>
      <c r="R9" s="2"/>
      <c r="S9" s="2"/>
      <c r="T9" s="2"/>
      <c r="U9" s="2"/>
      <c r="V9" s="2"/>
      <c r="W9" s="2"/>
      <c r="X9" s="3">
        <f t="shared" si="3"/>
        <v>0</v>
      </c>
    </row>
    <row r="10" spans="1:24" x14ac:dyDescent="0.2">
      <c r="A10" s="1" t="s">
        <v>8</v>
      </c>
      <c r="B10" s="2"/>
      <c r="C10" s="2"/>
      <c r="D10" s="2">
        <f t="shared" si="6"/>
        <v>0</v>
      </c>
      <c r="E10" s="2"/>
      <c r="F10" s="3">
        <f t="shared" si="1"/>
        <v>0</v>
      </c>
      <c r="G10" s="2"/>
      <c r="H10" s="2"/>
      <c r="I10" s="2"/>
      <c r="J10" s="2"/>
      <c r="K10" s="2"/>
      <c r="L10" s="2"/>
      <c r="M10" s="2"/>
      <c r="N10" s="2"/>
      <c r="O10" s="3">
        <f t="shared" si="2"/>
        <v>0</v>
      </c>
      <c r="P10" s="2"/>
      <c r="Q10" s="2"/>
      <c r="R10" s="2"/>
      <c r="S10" s="2"/>
      <c r="T10" s="2"/>
      <c r="U10" s="2"/>
      <c r="V10" s="2"/>
      <c r="W10" s="2"/>
      <c r="X10" s="3">
        <f t="shared" si="3"/>
        <v>0</v>
      </c>
    </row>
    <row r="11" spans="1:24" x14ac:dyDescent="0.2">
      <c r="A11" s="1" t="s">
        <v>9</v>
      </c>
      <c r="B11" s="2"/>
      <c r="C11" s="2"/>
      <c r="D11" s="2">
        <f t="shared" si="6"/>
        <v>0</v>
      </c>
      <c r="E11" s="2"/>
      <c r="F11" s="3">
        <f t="shared" si="1"/>
        <v>0</v>
      </c>
      <c r="G11" s="2"/>
      <c r="H11" s="2"/>
      <c r="I11" s="2"/>
      <c r="J11" s="2"/>
      <c r="K11" s="2"/>
      <c r="L11" s="2"/>
      <c r="M11" s="2"/>
      <c r="N11" s="2"/>
      <c r="O11" s="3">
        <f t="shared" si="2"/>
        <v>0</v>
      </c>
      <c r="P11" s="2"/>
      <c r="Q11" s="2"/>
      <c r="R11" s="2"/>
      <c r="S11" s="2"/>
      <c r="T11" s="2"/>
      <c r="U11" s="2"/>
      <c r="V11" s="2"/>
      <c r="W11" s="2"/>
      <c r="X11" s="3">
        <f t="shared" si="3"/>
        <v>0</v>
      </c>
    </row>
    <row r="12" spans="1:24" x14ac:dyDescent="0.2">
      <c r="A12" s="30" t="s">
        <v>34</v>
      </c>
      <c r="B12" s="2"/>
      <c r="C12" s="2"/>
      <c r="D12" s="2">
        <f t="shared" si="6"/>
        <v>0</v>
      </c>
      <c r="E12" s="2"/>
      <c r="F12" s="3">
        <f t="shared" si="1"/>
        <v>0</v>
      </c>
      <c r="G12" s="2"/>
      <c r="H12" s="2"/>
      <c r="I12" s="2"/>
      <c r="J12" s="2"/>
      <c r="K12" s="2"/>
      <c r="L12" s="2"/>
      <c r="M12" s="2"/>
      <c r="N12" s="2"/>
      <c r="O12" s="3">
        <f t="shared" si="2"/>
        <v>0</v>
      </c>
      <c r="P12" s="2"/>
      <c r="Q12" s="2"/>
      <c r="R12" s="2"/>
      <c r="S12" s="2"/>
      <c r="T12" s="2"/>
      <c r="U12" s="2"/>
      <c r="V12" s="2"/>
      <c r="W12" s="2"/>
      <c r="X12" s="3">
        <f t="shared" si="3"/>
        <v>0</v>
      </c>
    </row>
    <row r="13" spans="1:24" x14ac:dyDescent="0.2">
      <c r="A13" s="30" t="s">
        <v>31</v>
      </c>
      <c r="B13" s="2"/>
      <c r="C13" s="2"/>
      <c r="D13" s="2">
        <f t="shared" si="6"/>
        <v>0</v>
      </c>
      <c r="E13" s="2"/>
      <c r="F13" s="3">
        <f t="shared" si="1"/>
        <v>0</v>
      </c>
      <c r="G13" s="2"/>
      <c r="H13" s="2"/>
      <c r="I13" s="2"/>
      <c r="J13" s="2"/>
      <c r="K13" s="2"/>
      <c r="L13" s="2"/>
      <c r="M13" s="2"/>
      <c r="N13" s="2"/>
      <c r="O13" s="3">
        <f t="shared" si="2"/>
        <v>0</v>
      </c>
      <c r="P13" s="2"/>
      <c r="Q13" s="2"/>
      <c r="R13" s="2"/>
      <c r="S13" s="2"/>
      <c r="T13" s="2"/>
      <c r="U13" s="2"/>
      <c r="V13" s="2"/>
      <c r="W13" s="2"/>
      <c r="X13" s="3">
        <f t="shared" si="3"/>
        <v>0</v>
      </c>
    </row>
    <row r="14" spans="1:24" x14ac:dyDescent="0.2">
      <c r="A14" s="30" t="s">
        <v>10</v>
      </c>
      <c r="B14" s="2"/>
      <c r="C14" s="3"/>
      <c r="D14" s="2">
        <f t="shared" si="6"/>
        <v>0</v>
      </c>
      <c r="E14" s="2"/>
      <c r="F14" s="3">
        <f t="shared" si="1"/>
        <v>0</v>
      </c>
      <c r="G14" s="2"/>
      <c r="H14" s="2"/>
      <c r="I14" s="2"/>
      <c r="J14" s="2"/>
      <c r="K14" s="2"/>
      <c r="L14" s="2"/>
      <c r="M14" s="2"/>
      <c r="N14" s="2"/>
      <c r="O14" s="3">
        <f t="shared" si="2"/>
        <v>0</v>
      </c>
      <c r="P14" s="2"/>
      <c r="Q14" s="2"/>
      <c r="R14" s="2"/>
      <c r="S14" s="2"/>
      <c r="T14" s="2"/>
      <c r="U14" s="2"/>
      <c r="V14" s="2"/>
      <c r="W14" s="2"/>
      <c r="X14" s="3">
        <f t="shared" si="3"/>
        <v>0</v>
      </c>
    </row>
    <row r="15" spans="1:24" x14ac:dyDescent="0.2">
      <c r="A15" s="30" t="s">
        <v>11</v>
      </c>
      <c r="B15" s="2"/>
      <c r="C15" s="2"/>
      <c r="D15" s="2">
        <f t="shared" si="6"/>
        <v>0</v>
      </c>
      <c r="E15" s="2"/>
      <c r="F15" s="3">
        <f t="shared" si="1"/>
        <v>0</v>
      </c>
      <c r="G15" s="2"/>
      <c r="H15" s="2"/>
      <c r="I15" s="2"/>
      <c r="J15" s="2"/>
      <c r="K15" s="2"/>
      <c r="L15" s="2"/>
      <c r="M15" s="2"/>
      <c r="N15" s="2"/>
      <c r="O15" s="3">
        <f t="shared" si="2"/>
        <v>0</v>
      </c>
      <c r="P15" s="2"/>
      <c r="Q15" s="2"/>
      <c r="R15" s="2"/>
      <c r="S15" s="2"/>
      <c r="T15" s="2"/>
      <c r="U15" s="2"/>
      <c r="V15" s="2"/>
      <c r="W15" s="2"/>
      <c r="X15" s="3">
        <f t="shared" si="3"/>
        <v>0</v>
      </c>
    </row>
    <row r="16" spans="1:24" x14ac:dyDescent="0.2">
      <c r="A16" s="30" t="s">
        <v>12</v>
      </c>
      <c r="B16" s="2"/>
      <c r="C16" s="2"/>
      <c r="D16" s="2">
        <f t="shared" si="6"/>
        <v>0</v>
      </c>
      <c r="E16" s="2"/>
      <c r="F16" s="3">
        <f t="shared" si="1"/>
        <v>0</v>
      </c>
      <c r="G16" s="2"/>
      <c r="H16" s="2"/>
      <c r="I16" s="2"/>
      <c r="J16" s="2"/>
      <c r="K16" s="2"/>
      <c r="L16" s="2"/>
      <c r="M16" s="2"/>
      <c r="N16" s="2"/>
      <c r="O16" s="3">
        <f t="shared" si="2"/>
        <v>0</v>
      </c>
      <c r="P16" s="2"/>
      <c r="Q16" s="2"/>
      <c r="R16" s="2"/>
      <c r="S16" s="2"/>
      <c r="T16" s="2"/>
      <c r="U16" s="2"/>
      <c r="V16" s="2"/>
      <c r="W16" s="2"/>
      <c r="X16" s="3">
        <f t="shared" si="3"/>
        <v>0</v>
      </c>
    </row>
    <row r="17" spans="1:24" x14ac:dyDescent="0.2">
      <c r="A17" s="30" t="s">
        <v>13</v>
      </c>
      <c r="B17" s="2"/>
      <c r="C17" s="2"/>
      <c r="D17" s="2">
        <f t="shared" si="6"/>
        <v>0</v>
      </c>
      <c r="E17" s="2"/>
      <c r="F17" s="3">
        <f t="shared" si="1"/>
        <v>0</v>
      </c>
      <c r="G17" s="2"/>
      <c r="H17" s="2"/>
      <c r="I17" s="2"/>
      <c r="J17" s="2"/>
      <c r="K17" s="2"/>
      <c r="L17" s="2"/>
      <c r="M17" s="2"/>
      <c r="N17" s="2"/>
      <c r="O17" s="3">
        <f t="shared" si="2"/>
        <v>0</v>
      </c>
      <c r="P17" s="2"/>
      <c r="Q17" s="2"/>
      <c r="R17" s="2"/>
      <c r="S17" s="2"/>
      <c r="T17" s="2"/>
      <c r="U17" s="2"/>
      <c r="V17" s="2"/>
      <c r="W17" s="2"/>
      <c r="X17" s="3">
        <f t="shared" si="3"/>
        <v>0</v>
      </c>
    </row>
    <row r="18" spans="1:24" x14ac:dyDescent="0.2">
      <c r="A18" s="30" t="s">
        <v>24</v>
      </c>
      <c r="B18" s="2"/>
      <c r="C18" s="2"/>
      <c r="D18" s="2">
        <f t="shared" si="6"/>
        <v>0</v>
      </c>
      <c r="E18" s="2"/>
      <c r="F18" s="3">
        <f t="shared" si="1"/>
        <v>0</v>
      </c>
      <c r="G18" s="2"/>
      <c r="H18" s="2"/>
      <c r="I18" s="2"/>
      <c r="J18" s="2"/>
      <c r="K18" s="2"/>
      <c r="L18" s="2"/>
      <c r="M18" s="2"/>
      <c r="N18" s="2"/>
      <c r="O18" s="3">
        <f t="shared" si="2"/>
        <v>0</v>
      </c>
      <c r="P18" s="2"/>
      <c r="Q18" s="2"/>
      <c r="R18" s="2"/>
      <c r="S18" s="2"/>
      <c r="T18" s="2"/>
      <c r="U18" s="2"/>
      <c r="V18" s="2"/>
      <c r="W18" s="2"/>
      <c r="X18" s="3">
        <f t="shared" si="3"/>
        <v>0</v>
      </c>
    </row>
    <row r="19" spans="1:24" x14ac:dyDescent="0.2">
      <c r="A19" s="30" t="s">
        <v>14</v>
      </c>
      <c r="B19" s="2"/>
      <c r="C19" s="2"/>
      <c r="D19" s="2">
        <f t="shared" si="6"/>
        <v>0</v>
      </c>
      <c r="E19" s="2"/>
      <c r="F19" s="3">
        <f t="shared" si="1"/>
        <v>0</v>
      </c>
      <c r="G19" s="2"/>
      <c r="H19" s="2"/>
      <c r="I19" s="2"/>
      <c r="J19" s="2"/>
      <c r="K19" s="2"/>
      <c r="L19" s="2"/>
      <c r="M19" s="2"/>
      <c r="N19" s="2"/>
      <c r="O19" s="3">
        <f t="shared" si="2"/>
        <v>0</v>
      </c>
      <c r="P19" s="2"/>
      <c r="Q19" s="2"/>
      <c r="R19" s="2"/>
      <c r="S19" s="2"/>
      <c r="T19" s="2"/>
      <c r="U19" s="2"/>
      <c r="V19" s="2"/>
      <c r="W19" s="2"/>
      <c r="X19" s="3">
        <f t="shared" si="3"/>
        <v>0</v>
      </c>
    </row>
    <row r="20" spans="1:24" x14ac:dyDescent="0.2">
      <c r="A20" s="30" t="s">
        <v>15</v>
      </c>
      <c r="B20" s="2"/>
      <c r="C20" s="2"/>
      <c r="D20" s="2">
        <f t="shared" si="6"/>
        <v>0</v>
      </c>
      <c r="E20" s="2"/>
      <c r="F20" s="3">
        <f t="shared" si="1"/>
        <v>0</v>
      </c>
      <c r="G20" s="2"/>
      <c r="H20" s="2"/>
      <c r="I20" s="2"/>
      <c r="J20" s="2"/>
      <c r="K20" s="2"/>
      <c r="L20" s="2"/>
      <c r="M20" s="2"/>
      <c r="N20" s="2"/>
      <c r="O20" s="3">
        <f t="shared" si="2"/>
        <v>0</v>
      </c>
      <c r="P20" s="2"/>
      <c r="Q20" s="2"/>
      <c r="R20" s="2"/>
      <c r="S20" s="2"/>
      <c r="T20" s="2"/>
      <c r="U20" s="2"/>
      <c r="V20" s="2"/>
      <c r="W20" s="2"/>
      <c r="X20" s="3">
        <f t="shared" si="3"/>
        <v>0</v>
      </c>
    </row>
    <row r="21" spans="1:24" x14ac:dyDescent="0.2">
      <c r="A21" s="34" t="s">
        <v>61</v>
      </c>
      <c r="B21" s="2"/>
      <c r="C21" s="2"/>
      <c r="D21" s="2">
        <f t="shared" si="6"/>
        <v>0</v>
      </c>
      <c r="E21" s="2"/>
      <c r="F21" s="3">
        <f t="shared" si="1"/>
        <v>0</v>
      </c>
      <c r="G21" s="2"/>
      <c r="H21" s="2"/>
      <c r="I21" s="2"/>
      <c r="J21" s="2"/>
      <c r="K21" s="2"/>
      <c r="L21" s="2"/>
      <c r="M21" s="2"/>
      <c r="N21" s="2"/>
      <c r="O21" s="3">
        <f t="shared" si="2"/>
        <v>0</v>
      </c>
      <c r="P21" s="2"/>
      <c r="Q21" s="2"/>
      <c r="R21" s="2"/>
      <c r="S21" s="2"/>
      <c r="T21" s="2"/>
      <c r="U21" s="2"/>
      <c r="V21" s="2"/>
      <c r="W21" s="2"/>
      <c r="X21" s="3">
        <f t="shared" si="3"/>
        <v>0</v>
      </c>
    </row>
    <row r="22" spans="1:24" x14ac:dyDescent="0.2">
      <c r="A22" s="30" t="s">
        <v>16</v>
      </c>
      <c r="B22" s="2"/>
      <c r="C22" s="2"/>
      <c r="D22" s="2">
        <f t="shared" si="6"/>
        <v>0</v>
      </c>
      <c r="E22" s="2"/>
      <c r="F22" s="3">
        <f t="shared" si="1"/>
        <v>0</v>
      </c>
      <c r="G22" s="2"/>
      <c r="H22" s="2"/>
      <c r="I22" s="2"/>
      <c r="J22" s="2"/>
      <c r="K22" s="2"/>
      <c r="L22" s="2"/>
      <c r="M22" s="2"/>
      <c r="N22" s="2"/>
      <c r="O22" s="3">
        <f t="shared" si="2"/>
        <v>0</v>
      </c>
      <c r="P22" s="2"/>
      <c r="Q22" s="2"/>
      <c r="R22" s="2"/>
      <c r="S22" s="2"/>
      <c r="T22" s="2"/>
      <c r="U22" s="2"/>
      <c r="V22" s="2"/>
      <c r="W22" s="2"/>
      <c r="X22" s="3">
        <f t="shared" si="3"/>
        <v>0</v>
      </c>
    </row>
    <row r="23" spans="1:24" x14ac:dyDescent="0.2">
      <c r="A23" s="30" t="s">
        <v>17</v>
      </c>
      <c r="B23" s="2"/>
      <c r="C23" s="2"/>
      <c r="D23" s="2">
        <f t="shared" ref="D23:D35" si="7">SUM(B23:C23)</f>
        <v>0</v>
      </c>
      <c r="E23" s="2"/>
      <c r="F23" s="3">
        <f t="shared" si="1"/>
        <v>0</v>
      </c>
      <c r="G23" s="2"/>
      <c r="H23" s="2"/>
      <c r="I23" s="2"/>
      <c r="J23" s="2"/>
      <c r="K23" s="2"/>
      <c r="L23" s="2"/>
      <c r="M23" s="2"/>
      <c r="N23" s="2"/>
      <c r="O23" s="3">
        <f t="shared" si="2"/>
        <v>0</v>
      </c>
      <c r="P23" s="2"/>
      <c r="Q23" s="2"/>
      <c r="R23" s="2"/>
      <c r="S23" s="3"/>
      <c r="T23" s="2"/>
      <c r="U23" s="2"/>
      <c r="V23" s="2"/>
      <c r="W23" s="2"/>
      <c r="X23" s="3">
        <f t="shared" si="3"/>
        <v>0</v>
      </c>
    </row>
    <row r="24" spans="1:24" x14ac:dyDescent="0.2">
      <c r="A24" s="30" t="s">
        <v>18</v>
      </c>
      <c r="B24" s="2"/>
      <c r="C24" s="2"/>
      <c r="D24" s="2">
        <f t="shared" si="7"/>
        <v>0</v>
      </c>
      <c r="E24" s="2"/>
      <c r="F24" s="3">
        <f t="shared" si="1"/>
        <v>0</v>
      </c>
      <c r="G24" s="2"/>
      <c r="H24" s="2"/>
      <c r="I24" s="2"/>
      <c r="J24" s="2"/>
      <c r="K24" s="2"/>
      <c r="L24" s="2"/>
      <c r="M24" s="2"/>
      <c r="N24" s="2"/>
      <c r="O24" s="3">
        <f t="shared" si="2"/>
        <v>0</v>
      </c>
      <c r="P24" s="2"/>
      <c r="Q24" s="2"/>
      <c r="R24" s="2"/>
      <c r="S24" s="2"/>
      <c r="T24" s="2"/>
      <c r="U24" s="2"/>
      <c r="V24" s="2"/>
      <c r="W24" s="2"/>
      <c r="X24" s="3">
        <f t="shared" si="3"/>
        <v>0</v>
      </c>
    </row>
    <row r="25" spans="1:24" x14ac:dyDescent="0.2">
      <c r="A25" s="30" t="s">
        <v>27</v>
      </c>
      <c r="B25" s="2"/>
      <c r="C25" s="2"/>
      <c r="D25" s="2">
        <f t="shared" si="7"/>
        <v>0</v>
      </c>
      <c r="E25" s="2"/>
      <c r="F25" s="3">
        <f t="shared" si="1"/>
        <v>0</v>
      </c>
      <c r="G25" s="2"/>
      <c r="H25" s="2"/>
      <c r="I25" s="2"/>
      <c r="J25" s="2"/>
      <c r="K25" s="2"/>
      <c r="L25" s="2"/>
      <c r="M25" s="2"/>
      <c r="N25" s="2"/>
      <c r="O25" s="3">
        <f t="shared" si="2"/>
        <v>0</v>
      </c>
      <c r="P25" s="2"/>
      <c r="Q25" s="2"/>
      <c r="R25" s="2"/>
      <c r="S25" s="2"/>
      <c r="T25" s="2"/>
      <c r="U25" s="2"/>
      <c r="V25" s="2"/>
      <c r="W25" s="2"/>
      <c r="X25" s="3">
        <f t="shared" si="3"/>
        <v>0</v>
      </c>
    </row>
    <row r="26" spans="1:24" x14ac:dyDescent="0.2">
      <c r="A26" s="30" t="s">
        <v>33</v>
      </c>
      <c r="B26" s="2"/>
      <c r="C26" s="2"/>
      <c r="D26" s="2">
        <f t="shared" si="7"/>
        <v>0</v>
      </c>
      <c r="E26" s="2"/>
      <c r="F26" s="3">
        <f t="shared" si="1"/>
        <v>0</v>
      </c>
      <c r="G26" s="2"/>
      <c r="H26" s="2"/>
      <c r="I26" s="2"/>
      <c r="J26" s="2"/>
      <c r="K26" s="2"/>
      <c r="L26" s="2"/>
      <c r="M26" s="2"/>
      <c r="N26" s="2"/>
      <c r="O26" s="3">
        <f t="shared" si="2"/>
        <v>0</v>
      </c>
      <c r="P26" s="2"/>
      <c r="Q26" s="2"/>
      <c r="R26" s="2"/>
      <c r="S26" s="2"/>
      <c r="T26" s="2"/>
      <c r="U26" s="2"/>
      <c r="V26" s="2"/>
      <c r="W26" s="2"/>
      <c r="X26" s="3">
        <f t="shared" si="3"/>
        <v>0</v>
      </c>
    </row>
    <row r="27" spans="1:24" x14ac:dyDescent="0.2">
      <c r="A27" s="30" t="s">
        <v>19</v>
      </c>
      <c r="B27" s="2"/>
      <c r="C27" s="2"/>
      <c r="D27" s="2">
        <f t="shared" si="7"/>
        <v>0</v>
      </c>
      <c r="E27" s="2"/>
      <c r="F27" s="3">
        <f t="shared" si="1"/>
        <v>0</v>
      </c>
      <c r="G27" s="2"/>
      <c r="H27" s="2"/>
      <c r="I27" s="2"/>
      <c r="J27" s="2"/>
      <c r="K27" s="2"/>
      <c r="L27" s="2"/>
      <c r="M27" s="2"/>
      <c r="N27" s="2"/>
      <c r="O27" s="3">
        <f t="shared" si="2"/>
        <v>0</v>
      </c>
      <c r="P27" s="2"/>
      <c r="Q27" s="2"/>
      <c r="R27" s="2"/>
      <c r="S27" s="2"/>
      <c r="T27" s="2"/>
      <c r="U27" s="2"/>
      <c r="V27" s="2"/>
      <c r="W27" s="2"/>
      <c r="X27" s="3">
        <f t="shared" si="3"/>
        <v>0</v>
      </c>
    </row>
    <row r="28" spans="1:24" x14ac:dyDescent="0.2">
      <c r="A28" s="30" t="s">
        <v>20</v>
      </c>
      <c r="B28" s="2"/>
      <c r="C28" s="2"/>
      <c r="D28" s="2">
        <f t="shared" si="7"/>
        <v>0</v>
      </c>
      <c r="E28" s="2"/>
      <c r="F28" s="3">
        <f t="shared" si="1"/>
        <v>0</v>
      </c>
      <c r="G28" s="2"/>
      <c r="H28" s="2"/>
      <c r="I28" s="2"/>
      <c r="J28" s="2"/>
      <c r="K28" s="2"/>
      <c r="L28" s="2"/>
      <c r="M28" s="2"/>
      <c r="N28" s="2"/>
      <c r="O28" s="3">
        <f t="shared" si="2"/>
        <v>0</v>
      </c>
      <c r="P28" s="2"/>
      <c r="Q28" s="2"/>
      <c r="R28" s="2"/>
      <c r="S28" s="2"/>
      <c r="T28" s="2"/>
      <c r="U28" s="2"/>
      <c r="V28" s="2"/>
      <c r="W28" s="2"/>
      <c r="X28" s="3">
        <f t="shared" si="3"/>
        <v>0</v>
      </c>
    </row>
    <row r="29" spans="1:24" x14ac:dyDescent="0.2">
      <c r="A29" s="30" t="s">
        <v>21</v>
      </c>
      <c r="B29" s="2"/>
      <c r="C29" s="2"/>
      <c r="D29" s="2">
        <f t="shared" si="7"/>
        <v>0</v>
      </c>
      <c r="E29" s="2"/>
      <c r="F29" s="3">
        <f t="shared" si="1"/>
        <v>0</v>
      </c>
      <c r="G29" s="2"/>
      <c r="H29" s="2"/>
      <c r="I29" s="2"/>
      <c r="J29" s="2"/>
      <c r="K29" s="2"/>
      <c r="L29" s="2"/>
      <c r="M29" s="2"/>
      <c r="N29" s="2"/>
      <c r="O29" s="3">
        <f t="shared" si="2"/>
        <v>0</v>
      </c>
      <c r="P29" s="2"/>
      <c r="Q29" s="2"/>
      <c r="R29" s="2"/>
      <c r="S29" s="2"/>
      <c r="T29" s="2"/>
      <c r="U29" s="2"/>
      <c r="V29" s="2"/>
      <c r="W29" s="2"/>
      <c r="X29" s="3">
        <f t="shared" si="3"/>
        <v>0</v>
      </c>
    </row>
    <row r="30" spans="1:24" x14ac:dyDescent="0.2">
      <c r="A30" s="30" t="s">
        <v>22</v>
      </c>
      <c r="B30" s="2"/>
      <c r="C30" s="2"/>
      <c r="D30" s="2">
        <f t="shared" si="7"/>
        <v>0</v>
      </c>
      <c r="E30" s="2"/>
      <c r="F30" s="3">
        <f t="shared" si="1"/>
        <v>0</v>
      </c>
      <c r="G30" s="2"/>
      <c r="H30" s="2"/>
      <c r="I30" s="2"/>
      <c r="J30" s="2"/>
      <c r="K30" s="2"/>
      <c r="L30" s="2"/>
      <c r="M30" s="2"/>
      <c r="N30" s="2"/>
      <c r="O30" s="3">
        <f t="shared" si="2"/>
        <v>0</v>
      </c>
      <c r="P30" s="2"/>
      <c r="Q30" s="2"/>
      <c r="R30" s="2"/>
      <c r="S30" s="2"/>
      <c r="T30" s="2"/>
      <c r="U30" s="2"/>
      <c r="V30" s="2"/>
      <c r="W30" s="2"/>
      <c r="X30" s="3">
        <f t="shared" si="3"/>
        <v>0</v>
      </c>
    </row>
    <row r="31" spans="1:24" x14ac:dyDescent="0.2">
      <c r="A31" s="30" t="s">
        <v>23</v>
      </c>
      <c r="B31" s="2"/>
      <c r="C31" s="2"/>
      <c r="D31" s="2">
        <f t="shared" si="7"/>
        <v>0</v>
      </c>
      <c r="E31" s="2"/>
      <c r="F31" s="3">
        <f t="shared" si="1"/>
        <v>0</v>
      </c>
      <c r="G31" s="2"/>
      <c r="H31" s="2"/>
      <c r="I31" s="2"/>
      <c r="J31" s="2"/>
      <c r="K31" s="2"/>
      <c r="L31" s="2"/>
      <c r="M31" s="2"/>
      <c r="N31" s="2"/>
      <c r="O31" s="3">
        <f t="shared" si="2"/>
        <v>0</v>
      </c>
      <c r="P31" s="2"/>
      <c r="Q31" s="2"/>
      <c r="R31" s="2"/>
      <c r="S31" s="5"/>
      <c r="T31" s="2"/>
      <c r="U31" s="2"/>
      <c r="V31" s="2"/>
      <c r="W31" s="2"/>
      <c r="X31" s="3">
        <f t="shared" si="3"/>
        <v>0</v>
      </c>
    </row>
    <row r="32" spans="1:24" x14ac:dyDescent="0.2">
      <c r="A32" s="1"/>
      <c r="B32" s="2"/>
      <c r="C32" s="2"/>
      <c r="D32" s="2">
        <f t="shared" si="7"/>
        <v>0</v>
      </c>
      <c r="E32" s="2"/>
      <c r="F32" s="3">
        <f t="shared" si="1"/>
        <v>0</v>
      </c>
      <c r="G32" s="2"/>
      <c r="H32" s="2"/>
      <c r="I32" s="2"/>
      <c r="J32" s="2"/>
      <c r="K32" s="2"/>
      <c r="L32" s="2"/>
      <c r="M32" s="2"/>
      <c r="N32" s="2"/>
      <c r="O32" s="3">
        <f t="shared" si="2"/>
        <v>0</v>
      </c>
      <c r="P32" s="2"/>
      <c r="Q32" s="2"/>
      <c r="R32" s="2"/>
      <c r="S32" s="2"/>
      <c r="T32" s="2"/>
      <c r="U32" s="2"/>
      <c r="V32" s="2"/>
      <c r="W32" s="2"/>
      <c r="X32" s="3">
        <f t="shared" si="3"/>
        <v>0</v>
      </c>
    </row>
    <row r="33" spans="1:24" x14ac:dyDescent="0.2">
      <c r="A33" s="1"/>
      <c r="B33" s="2"/>
      <c r="C33" s="2"/>
      <c r="D33" s="2">
        <f t="shared" si="7"/>
        <v>0</v>
      </c>
      <c r="E33" s="2"/>
      <c r="F33" s="3">
        <f t="shared" si="1"/>
        <v>0</v>
      </c>
      <c r="G33" s="2"/>
      <c r="H33" s="2"/>
      <c r="I33" s="2"/>
      <c r="J33" s="2"/>
      <c r="K33" s="2"/>
      <c r="L33" s="2"/>
      <c r="M33" s="2"/>
      <c r="N33" s="2"/>
      <c r="O33" s="3">
        <f t="shared" si="2"/>
        <v>0</v>
      </c>
      <c r="P33" s="2"/>
      <c r="Q33" s="2"/>
      <c r="R33" s="2"/>
      <c r="S33" s="2"/>
      <c r="T33" s="2"/>
      <c r="U33" s="2"/>
      <c r="V33" s="2"/>
      <c r="W33" s="2"/>
      <c r="X33" s="3">
        <f t="shared" si="3"/>
        <v>0</v>
      </c>
    </row>
    <row r="34" spans="1:24" x14ac:dyDescent="0.2">
      <c r="A34" s="1"/>
      <c r="B34" s="2"/>
      <c r="C34" s="2"/>
      <c r="D34" s="2">
        <f t="shared" si="7"/>
        <v>0</v>
      </c>
      <c r="E34" s="2"/>
      <c r="F34" s="3">
        <f t="shared" si="1"/>
        <v>0</v>
      </c>
      <c r="G34" s="2"/>
      <c r="H34" s="2"/>
      <c r="I34" s="2"/>
      <c r="J34" s="2"/>
      <c r="K34" s="2"/>
      <c r="L34" s="2"/>
      <c r="M34" s="2"/>
      <c r="N34" s="2"/>
      <c r="O34" s="3">
        <f t="shared" si="2"/>
        <v>0</v>
      </c>
      <c r="P34" s="2"/>
      <c r="Q34" s="2"/>
      <c r="R34" s="2"/>
      <c r="S34" s="2"/>
      <c r="T34" s="2"/>
      <c r="U34" s="2"/>
      <c r="V34" s="2"/>
      <c r="W34" s="2"/>
      <c r="X34" s="3">
        <f t="shared" si="3"/>
        <v>0</v>
      </c>
    </row>
    <row r="35" spans="1:24" x14ac:dyDescent="0.2">
      <c r="A35" s="6"/>
      <c r="B35" s="2"/>
      <c r="C35" s="2"/>
      <c r="D35" s="2">
        <f t="shared" si="7"/>
        <v>0</v>
      </c>
      <c r="E35" s="2"/>
      <c r="F35" s="3">
        <f t="shared" si="1"/>
        <v>0</v>
      </c>
      <c r="G35" s="2"/>
      <c r="H35" s="2"/>
      <c r="I35" s="2"/>
      <c r="J35" s="2"/>
      <c r="K35" s="2"/>
      <c r="L35" s="2"/>
      <c r="M35" s="2"/>
      <c r="N35" s="2"/>
      <c r="O35" s="3">
        <f t="shared" si="2"/>
        <v>0</v>
      </c>
      <c r="P35" s="2"/>
      <c r="Q35" s="2"/>
      <c r="R35" s="2"/>
      <c r="S35" s="2"/>
      <c r="T35" s="2"/>
      <c r="U35" s="2"/>
      <c r="V35" s="2"/>
      <c r="W35" s="2"/>
      <c r="X35" s="3">
        <f t="shared" si="3"/>
        <v>0</v>
      </c>
    </row>
    <row r="36" spans="1:24" x14ac:dyDescent="0.2">
      <c r="A36" s="1" t="s">
        <v>6</v>
      </c>
      <c r="B36" s="3">
        <f t="shared" ref="B36:H36" si="8">SUM(B9:B35)</f>
        <v>0</v>
      </c>
      <c r="C36" s="3">
        <f t="shared" si="8"/>
        <v>0</v>
      </c>
      <c r="D36" s="3">
        <f t="shared" si="8"/>
        <v>0</v>
      </c>
      <c r="E36" s="3">
        <f>SUM(E9:E35)</f>
        <v>0</v>
      </c>
      <c r="F36" s="3">
        <f t="shared" si="1"/>
        <v>0</v>
      </c>
      <c r="G36" s="2">
        <f t="shared" si="8"/>
        <v>0</v>
      </c>
      <c r="H36" s="2">
        <f t="shared" si="8"/>
        <v>0</v>
      </c>
      <c r="I36" s="2">
        <f>SUM(I9:I35)</f>
        <v>0</v>
      </c>
      <c r="J36" s="2">
        <f>SUM(J9:J35)</f>
        <v>0</v>
      </c>
      <c r="K36" s="2"/>
      <c r="L36" s="2"/>
      <c r="M36" s="2"/>
      <c r="N36" s="2">
        <f>SUM(N9:N35)</f>
        <v>0</v>
      </c>
      <c r="O36" s="2">
        <f>SUM(O9:O35)</f>
        <v>0</v>
      </c>
      <c r="P36" s="2">
        <f>SUM(P10:P35)</f>
        <v>0</v>
      </c>
      <c r="Q36" s="2">
        <f>SUM(Q9:Q35)</f>
        <v>0</v>
      </c>
      <c r="R36" s="2">
        <f>SUM(R9:R35)</f>
        <v>0</v>
      </c>
      <c r="S36" s="3">
        <f>SUM(S9:S35)</f>
        <v>0</v>
      </c>
      <c r="T36" s="3">
        <f>SUM(T10:T35)</f>
        <v>0</v>
      </c>
      <c r="U36" s="3">
        <f>SUM(U10:U35)</f>
        <v>0</v>
      </c>
      <c r="V36" s="3">
        <f>SUM(V9:V35)</f>
        <v>0</v>
      </c>
      <c r="W36" s="2"/>
      <c r="X36" s="3">
        <f t="shared" si="3"/>
        <v>0</v>
      </c>
    </row>
    <row r="37" spans="1:24" x14ac:dyDescent="0.2">
      <c r="A37" s="1" t="s">
        <v>25</v>
      </c>
      <c r="B37" s="3">
        <f>SUM(B36,B8)</f>
        <v>0</v>
      </c>
      <c r="C37" s="3">
        <f>SUM(C36,C8)</f>
        <v>0</v>
      </c>
      <c r="D37" s="3">
        <f>D8+D36</f>
        <v>0</v>
      </c>
      <c r="E37" s="3">
        <f>E8+E36</f>
        <v>0</v>
      </c>
      <c r="F37" s="3">
        <f>G37+H37+I37+N37+O37+U37</f>
        <v>0</v>
      </c>
      <c r="G37" s="2">
        <f>G8+G36</f>
        <v>0</v>
      </c>
      <c r="H37" s="2">
        <f>H8+H36</f>
        <v>0</v>
      </c>
      <c r="I37" s="2">
        <f>I8+I36</f>
        <v>0</v>
      </c>
      <c r="J37" s="2">
        <f>J8+J36</f>
        <v>0</v>
      </c>
      <c r="K37" s="2"/>
      <c r="L37" s="2"/>
      <c r="M37" s="2"/>
      <c r="N37" s="2">
        <f>N8+N36</f>
        <v>0</v>
      </c>
      <c r="O37" s="3">
        <f>P37+Q37+R37+S37+T37</f>
        <v>0</v>
      </c>
      <c r="P37" s="2">
        <f t="shared" ref="P37:U37" si="9">P8+P36</f>
        <v>0</v>
      </c>
      <c r="Q37" s="3">
        <f t="shared" si="9"/>
        <v>0</v>
      </c>
      <c r="R37" s="3">
        <f t="shared" si="9"/>
        <v>0</v>
      </c>
      <c r="S37" s="3">
        <f t="shared" si="9"/>
        <v>0</v>
      </c>
      <c r="T37" s="3">
        <f t="shared" si="9"/>
        <v>0</v>
      </c>
      <c r="U37" s="3">
        <f t="shared" si="9"/>
        <v>0</v>
      </c>
      <c r="V37" s="3">
        <f>SUM(V36,V8)</f>
        <v>0</v>
      </c>
      <c r="W37" s="2"/>
      <c r="X37" s="3">
        <f>D37+E37+F37+U37+V37</f>
        <v>0</v>
      </c>
    </row>
    <row r="38" spans="1:24" x14ac:dyDescent="0.2">
      <c r="A38" s="20" t="s">
        <v>57</v>
      </c>
      <c r="B38" s="8">
        <v>2111</v>
      </c>
      <c r="C38" s="1">
        <v>2111</v>
      </c>
      <c r="D38" s="1">
        <v>2110</v>
      </c>
      <c r="E38" s="1">
        <v>2120</v>
      </c>
      <c r="F38" s="1">
        <v>2200</v>
      </c>
      <c r="G38" s="1">
        <v>2210</v>
      </c>
      <c r="H38" s="1">
        <v>2230</v>
      </c>
      <c r="I38" s="1">
        <v>2240</v>
      </c>
      <c r="J38" s="1">
        <v>2800</v>
      </c>
      <c r="K38" s="1"/>
      <c r="L38" s="1"/>
      <c r="M38" s="1"/>
      <c r="N38" s="1">
        <v>2250</v>
      </c>
      <c r="O38" s="1">
        <v>2270</v>
      </c>
      <c r="P38" s="1">
        <v>2271</v>
      </c>
      <c r="Q38" s="1">
        <v>2272</v>
      </c>
      <c r="R38" s="1">
        <v>2273</v>
      </c>
      <c r="S38" s="1">
        <v>2274</v>
      </c>
      <c r="T38" s="1">
        <v>2275</v>
      </c>
      <c r="U38" s="1">
        <v>2282</v>
      </c>
      <c r="V38" s="1">
        <v>2730</v>
      </c>
      <c r="W38" s="2"/>
      <c r="X38" s="3"/>
    </row>
  </sheetData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opLeftCell="A13" zoomScaleNormal="100" workbookViewId="0">
      <selection activeCell="A21" sqref="A21"/>
    </sheetView>
  </sheetViews>
  <sheetFormatPr defaultRowHeight="12.75" x14ac:dyDescent="0.2"/>
  <cols>
    <col min="1" max="1" width="18.140625" customWidth="1"/>
    <col min="2" max="2" width="14.85546875" customWidth="1"/>
    <col min="3" max="3" width="13.42578125" customWidth="1"/>
    <col min="4" max="4" width="14.7109375" customWidth="1"/>
    <col min="5" max="5" width="18.7109375" customWidth="1"/>
    <col min="6" max="6" width="12.28515625" customWidth="1"/>
    <col min="7" max="7" width="13.5703125" customWidth="1"/>
    <col min="8" max="8" width="12.85546875" customWidth="1"/>
    <col min="9" max="9" width="13" customWidth="1"/>
    <col min="10" max="10" width="12" customWidth="1"/>
    <col min="11" max="11" width="5.140625" customWidth="1"/>
    <col min="12" max="12" width="6.140625" customWidth="1"/>
    <col min="13" max="13" width="5.85546875" customWidth="1"/>
    <col min="14" max="14" width="12.28515625" customWidth="1"/>
    <col min="15" max="15" width="13.5703125" bestFit="1" customWidth="1"/>
    <col min="16" max="16" width="12" customWidth="1"/>
    <col min="17" max="17" width="10.85546875" customWidth="1"/>
    <col min="18" max="18" width="11.85546875" customWidth="1"/>
    <col min="19" max="19" width="14.42578125" customWidth="1"/>
    <col min="20" max="20" width="9.85546875" customWidth="1"/>
    <col min="21" max="21" width="11.85546875" customWidth="1"/>
    <col min="22" max="22" width="7.42578125" customWidth="1"/>
    <col min="23" max="23" width="6.28515625" customWidth="1"/>
    <col min="24" max="24" width="16" customWidth="1"/>
  </cols>
  <sheetData>
    <row r="1" spans="1:24" x14ac:dyDescent="0.2">
      <c r="A1" s="34" t="s">
        <v>0</v>
      </c>
      <c r="B1" s="2">
        <f>SUM('за 10міс.18 р.'!B1+'листопад 18 р.'!B1)</f>
        <v>0</v>
      </c>
      <c r="C1" s="2">
        <f>SUM('за 10міс.18 р.'!C1+'листопад 18 р.'!C1)</f>
        <v>0</v>
      </c>
      <c r="D1" s="2">
        <f>SUM('за 10міс.18 р.'!D1+'листопад 18 р.'!D1)</f>
        <v>0</v>
      </c>
      <c r="E1" s="2">
        <f>SUM('за 10міс.18 р.'!E1+'листопад 18 р.'!E1)</f>
        <v>0</v>
      </c>
      <c r="F1" s="2">
        <f>SUM('за 10міс.18 р.'!F1+'листопад 18 р.'!F1)</f>
        <v>-152419.98000000001</v>
      </c>
      <c r="G1" s="2">
        <f>SUM('за 10міс.18 р.'!G1+'листопад 18 р.'!G1)</f>
        <v>-158338</v>
      </c>
      <c r="H1" s="2">
        <f>SUM('за 10міс.18 р.'!H1+'листопад 18 р.'!H1)</f>
        <v>5918.02</v>
      </c>
      <c r="I1" s="2">
        <f>SUM('за 10міс.18 р.'!I1+'листопад 18 р.'!I1)</f>
        <v>0</v>
      </c>
      <c r="J1" s="2">
        <f>SUM('за 10міс.18 р.'!J1+'листопад 18 р.'!J1)</f>
        <v>0</v>
      </c>
      <c r="K1" s="2">
        <f>SUM('за 10міс.18 р.'!K1+'листопад 18 р.'!K1)</f>
        <v>0</v>
      </c>
      <c r="L1" s="2">
        <f>SUM('за 10міс.18 р.'!L1+'листопад 18 р.'!L1)</f>
        <v>0</v>
      </c>
      <c r="M1" s="2">
        <f>SUM('за 10міс.18 р.'!M1+'листопад 18 р.'!M1)</f>
        <v>0</v>
      </c>
      <c r="N1" s="2">
        <f>SUM('за 10міс.18 р.'!N1+'листопад 18 р.'!N1)</f>
        <v>0</v>
      </c>
      <c r="O1" s="2">
        <f>SUM('за 10міс.18 р.'!O1+'листопад 18 р.'!O1)</f>
        <v>0</v>
      </c>
      <c r="P1" s="2">
        <f>SUM('за 10міс.18 р.'!P1+'листопад 18 р.'!P1)</f>
        <v>0</v>
      </c>
      <c r="Q1" s="2">
        <f>SUM('за 10міс.18 р.'!Q1+'листопад 18 р.'!Q1)</f>
        <v>0</v>
      </c>
      <c r="R1" s="2">
        <f>SUM('за 10міс.18 р.'!R1+'листопад 18 р.'!R1)</f>
        <v>0</v>
      </c>
      <c r="S1" s="2">
        <f>SUM('за 10міс.18 р.'!S1+'листопад 18 р.'!S1)</f>
        <v>0</v>
      </c>
      <c r="T1" s="2">
        <f>SUM('за 10міс.18 р.'!T1+'листопад 18 р.'!T1)</f>
        <v>0</v>
      </c>
      <c r="U1" s="2">
        <f>SUM('за 10міс.18 р.'!U1+'листопад 18 р.'!U1)</f>
        <v>0</v>
      </c>
      <c r="V1" s="2">
        <f>SUM('за 10міс.18 р.'!V1+'листопад 18 р.'!V1)</f>
        <v>0</v>
      </c>
      <c r="W1" s="2">
        <f>SUM('за 10міс.18 р.'!W1+'листопад 18 р.'!W1)</f>
        <v>0</v>
      </c>
      <c r="X1" s="2">
        <f>SUM('за 10міс.18 р.'!X1+'листопад 18 р.'!X1)</f>
        <v>-152419.98000000001</v>
      </c>
    </row>
    <row r="2" spans="1:24" x14ac:dyDescent="0.2">
      <c r="A2" s="34" t="s">
        <v>1</v>
      </c>
      <c r="B2" s="2">
        <f>SUM('за 10міс.18 р.'!B2+'листопад 18 р.'!B2)</f>
        <v>0</v>
      </c>
      <c r="C2" s="2">
        <f>SUM('за 10міс.18 р.'!C2+'листопад 18 р.'!C2)</f>
        <v>0</v>
      </c>
      <c r="D2" s="2">
        <f>SUM('за 10міс.18 р.'!D2+'листопад 18 р.'!D2)</f>
        <v>0</v>
      </c>
      <c r="E2" s="2">
        <f>SUM('за 10міс.18 р.'!E2+'листопад 18 р.'!E2)</f>
        <v>0</v>
      </c>
      <c r="F2" s="2">
        <f>SUM('за 10міс.18 р.'!F2+'листопад 18 р.'!F2)</f>
        <v>0</v>
      </c>
      <c r="G2" s="2">
        <f>SUM('за 10міс.18 р.'!G2+'листопад 18 р.'!G2)</f>
        <v>0</v>
      </c>
      <c r="H2" s="2">
        <f>SUM('за 10міс.18 р.'!H2+'листопад 18 р.'!H2)</f>
        <v>0</v>
      </c>
      <c r="I2" s="2">
        <f>SUM('за 10міс.18 р.'!I2+'листопад 18 р.'!I2)</f>
        <v>0</v>
      </c>
      <c r="J2" s="2">
        <f>SUM('за 10міс.18 р.'!J2+'листопад 18 р.'!J2)</f>
        <v>0</v>
      </c>
      <c r="K2" s="2">
        <f>SUM('за 10міс.18 р.'!K2+'листопад 18 р.'!K2)</f>
        <v>0</v>
      </c>
      <c r="L2" s="2">
        <f>SUM('за 10міс.18 р.'!L2+'листопад 18 р.'!L2)</f>
        <v>0</v>
      </c>
      <c r="M2" s="2">
        <f>SUM('за 10міс.18 р.'!M2+'листопад 18 р.'!M2)</f>
        <v>0</v>
      </c>
      <c r="N2" s="2">
        <f>SUM('за 10міс.18 р.'!N2+'листопад 18 р.'!N2)</f>
        <v>0</v>
      </c>
      <c r="O2" s="2">
        <f>SUM('за 10міс.18 р.'!O2+'листопад 18 р.'!O2)</f>
        <v>0</v>
      </c>
      <c r="P2" s="2">
        <f>SUM('за 10міс.18 р.'!P2+'листопад 18 р.'!P2)</f>
        <v>0</v>
      </c>
      <c r="Q2" s="2">
        <f>SUM('за 10міс.18 р.'!Q2+'листопад 18 р.'!Q2)</f>
        <v>0</v>
      </c>
      <c r="R2" s="2">
        <f>SUM('за 10міс.18 р.'!R2+'листопад 18 р.'!R2)</f>
        <v>0</v>
      </c>
      <c r="S2" s="2">
        <f>SUM('за 10міс.18 р.'!S2+'листопад 18 р.'!S2)</f>
        <v>0</v>
      </c>
      <c r="T2" s="2">
        <f>SUM('за 10міс.18 р.'!T2+'листопад 18 р.'!T2)</f>
        <v>0</v>
      </c>
      <c r="U2" s="2">
        <f>SUM('за 10міс.18 р.'!U2+'листопад 18 р.'!U2)</f>
        <v>0</v>
      </c>
      <c r="V2" s="2">
        <f>SUM('за 10міс.18 р.'!V2+'листопад 18 р.'!V2)</f>
        <v>0</v>
      </c>
      <c r="W2" s="2">
        <f>SUM('за 10міс.18 р.'!W2+'листопад 18 р.'!W2)</f>
        <v>0</v>
      </c>
      <c r="X2" s="2">
        <f>SUM('за 10міс.18 р.'!X2+'листопад 18 р.'!X2)</f>
        <v>0</v>
      </c>
    </row>
    <row r="3" spans="1:24" x14ac:dyDescent="0.2">
      <c r="A3" s="34" t="s">
        <v>2</v>
      </c>
      <c r="B3" s="2">
        <f>SUM('за 10міс.18 р.'!B3+'листопад 18 р.'!B3)</f>
        <v>0</v>
      </c>
      <c r="C3" s="2">
        <f>SUM('за 10міс.18 р.'!C3+'листопад 18 р.'!C3)</f>
        <v>0</v>
      </c>
      <c r="D3" s="2">
        <f>SUM('за 10міс.18 р.'!D3+'листопад 18 р.'!D3)</f>
        <v>0</v>
      </c>
      <c r="E3" s="2">
        <f>SUM('за 10міс.18 р.'!E3+'листопад 18 р.'!E3)</f>
        <v>0</v>
      </c>
      <c r="F3" s="2">
        <f>SUM('за 10міс.18 р.'!F3+'листопад 18 р.'!F3)</f>
        <v>-69257.16</v>
      </c>
      <c r="G3" s="2">
        <f>SUM('за 10міс.18 р.'!G3+'листопад 18 р.'!G3)</f>
        <v>-68014</v>
      </c>
      <c r="H3" s="2">
        <f>SUM('за 10міс.18 р.'!H3+'листопад 18 р.'!H3)</f>
        <v>308.61</v>
      </c>
      <c r="I3" s="2">
        <f>SUM('за 10міс.18 р.'!I3+'листопад 18 р.'!I3)</f>
        <v>0</v>
      </c>
      <c r="J3" s="2">
        <f>SUM('за 10міс.18 р.'!J3+'листопад 18 р.'!J3)</f>
        <v>0</v>
      </c>
      <c r="K3" s="2">
        <f>SUM('за 10міс.18 р.'!K3+'листопад 18 р.'!K3)</f>
        <v>0</v>
      </c>
      <c r="L3" s="2">
        <f>SUM('за 10міс.18 р.'!L3+'листопад 18 р.'!L3)</f>
        <v>0</v>
      </c>
      <c r="M3" s="2">
        <f>SUM('за 10міс.18 р.'!M3+'листопад 18 р.'!M3)</f>
        <v>0</v>
      </c>
      <c r="N3" s="2">
        <f>SUM('за 10міс.18 р.'!N3+'листопад 18 р.'!N3)</f>
        <v>0</v>
      </c>
      <c r="O3" s="2">
        <f>SUM('за 10міс.18 р.'!O3+'листопад 18 р.'!O3)</f>
        <v>-1551.77</v>
      </c>
      <c r="P3" s="2">
        <f>SUM('за 10міс.18 р.'!P3+'листопад 18 р.'!P3)</f>
        <v>0</v>
      </c>
      <c r="Q3" s="2">
        <f>SUM('за 10міс.18 р.'!Q3+'листопад 18 р.'!Q3)</f>
        <v>0</v>
      </c>
      <c r="R3" s="2">
        <f>SUM('за 10міс.18 р.'!R3+'листопад 18 р.'!R3)</f>
        <v>-1551.77</v>
      </c>
      <c r="S3" s="2">
        <f>SUM('за 10міс.18 р.'!S3+'листопад 18 р.'!S3)</f>
        <v>0</v>
      </c>
      <c r="T3" s="2">
        <f>SUM('за 10міс.18 р.'!T3+'листопад 18 р.'!T3)</f>
        <v>0</v>
      </c>
      <c r="U3" s="2">
        <f>SUM('за 10міс.18 р.'!U3+'листопад 18 р.'!U3)</f>
        <v>0</v>
      </c>
      <c r="V3" s="2">
        <f>SUM('за 10міс.18 р.'!V3+'листопад 18 р.'!V3)</f>
        <v>0</v>
      </c>
      <c r="W3" s="2">
        <f>SUM('за 10міс.18 р.'!W3+'листопад 18 р.'!W3)</f>
        <v>0</v>
      </c>
      <c r="X3" s="2">
        <f>SUM('за 10міс.18 р.'!X3+'листопад 18 р.'!X3)</f>
        <v>-69257.16</v>
      </c>
    </row>
    <row r="4" spans="1:24" x14ac:dyDescent="0.2">
      <c r="A4" s="34" t="s">
        <v>3</v>
      </c>
      <c r="B4" s="2">
        <f>SUM('за 10міс.18 р.'!B4+'листопад 18 р.'!B4)</f>
        <v>0</v>
      </c>
      <c r="C4" s="2">
        <f>SUM('за 10міс.18 р.'!C4+'листопад 18 р.'!C4)</f>
        <v>0</v>
      </c>
      <c r="D4" s="2">
        <f>SUM('за 10міс.18 р.'!D4+'листопад 18 р.'!D4)</f>
        <v>0</v>
      </c>
      <c r="E4" s="2">
        <f>SUM('за 10міс.18 р.'!E4+'листопад 18 р.'!E4)</f>
        <v>0</v>
      </c>
      <c r="F4" s="2">
        <f>SUM('за 10міс.18 р.'!F4+'листопад 18 р.'!F4)</f>
        <v>-56162.77</v>
      </c>
      <c r="G4" s="2">
        <f>SUM('за 10міс.18 р.'!G4+'листопад 18 р.'!G4)</f>
        <v>-55247</v>
      </c>
      <c r="H4" s="2">
        <f>SUM('за 10міс.18 р.'!H4+'листопад 18 р.'!H4)</f>
        <v>635.97</v>
      </c>
      <c r="I4" s="2">
        <f>SUM('за 10міс.18 р.'!I4+'листопад 18 р.'!I4)</f>
        <v>0</v>
      </c>
      <c r="J4" s="2">
        <f>SUM('за 10міс.18 р.'!J4+'листопад 18 р.'!J4)</f>
        <v>0</v>
      </c>
      <c r="K4" s="2">
        <f>SUM('за 10міс.18 р.'!K4+'листопад 18 р.'!K4)</f>
        <v>0</v>
      </c>
      <c r="L4" s="2">
        <f>SUM('за 10міс.18 р.'!L4+'листопад 18 р.'!L4)</f>
        <v>0</v>
      </c>
      <c r="M4" s="2">
        <f>SUM('за 10міс.18 р.'!M4+'листопад 18 р.'!M4)</f>
        <v>0</v>
      </c>
      <c r="N4" s="2">
        <f>SUM('за 10міс.18 р.'!N4+'листопад 18 р.'!N4)</f>
        <v>0</v>
      </c>
      <c r="O4" s="2">
        <f>SUM('за 10міс.18 р.'!O4+'листопад 18 р.'!O4)</f>
        <v>-1551.74</v>
      </c>
      <c r="P4" s="2">
        <f>SUM('за 10міс.18 р.'!P4+'листопад 18 р.'!P4)</f>
        <v>0</v>
      </c>
      <c r="Q4" s="2">
        <f>SUM('за 10міс.18 р.'!Q4+'листопад 18 р.'!Q4)</f>
        <v>0</v>
      </c>
      <c r="R4" s="2">
        <f>SUM('за 10міс.18 р.'!R4+'листопад 18 р.'!R4)</f>
        <v>-1551.74</v>
      </c>
      <c r="S4" s="2">
        <f>SUM('за 10міс.18 р.'!S4+'листопад 18 р.'!S4)</f>
        <v>0</v>
      </c>
      <c r="T4" s="2">
        <f>SUM('за 10міс.18 р.'!T4+'листопад 18 р.'!T4)</f>
        <v>0</v>
      </c>
      <c r="U4" s="2">
        <f>SUM('за 10міс.18 р.'!U4+'листопад 18 р.'!U4)</f>
        <v>0</v>
      </c>
      <c r="V4" s="2">
        <f>SUM('за 10міс.18 р.'!V4+'листопад 18 р.'!V4)</f>
        <v>0</v>
      </c>
      <c r="W4" s="2">
        <f>SUM('за 10міс.18 р.'!W4+'листопад 18 р.'!W4)</f>
        <v>0</v>
      </c>
      <c r="X4" s="2">
        <f>SUM('за 10міс.18 р.'!X4+'листопад 18 р.'!X4)</f>
        <v>-56162.77</v>
      </c>
    </row>
    <row r="5" spans="1:24" x14ac:dyDescent="0.2">
      <c r="A5" s="34" t="s">
        <v>4</v>
      </c>
      <c r="B5" s="2">
        <f>SUM('за 10міс.18 р.'!B5+'листопад 18 р.'!B5)</f>
        <v>2810915.99</v>
      </c>
      <c r="C5" s="2">
        <f>SUM('за 10міс.18 р.'!C5+'листопад 18 р.'!C5)</f>
        <v>437013.30999999994</v>
      </c>
      <c r="D5" s="2">
        <f>SUM('за 10міс.18 р.'!D5+'листопад 18 р.'!D5)</f>
        <v>3249157.83</v>
      </c>
      <c r="E5" s="2">
        <f>SUM('за 10міс.18 р.'!E5+'листопад 18 р.'!E5)</f>
        <v>720732.34000000008</v>
      </c>
      <c r="F5" s="2">
        <f>SUM('за 10міс.18 р.'!F5+'листопад 18 р.'!F5)</f>
        <v>943853.63000000012</v>
      </c>
      <c r="G5" s="2">
        <f>SUM('за 10міс.18 р.'!G5+'листопад 18 р.'!G5)</f>
        <v>14167.320000000002</v>
      </c>
      <c r="H5" s="2">
        <f>SUM('за 10міс.18 р.'!H5+'листопад 18 р.'!H5)</f>
        <v>173020.15000000002</v>
      </c>
      <c r="I5" s="2">
        <f>SUM('за 10міс.18 р.'!I5+'листопад 18 р.'!I5)</f>
        <v>6411.74</v>
      </c>
      <c r="J5" s="2">
        <f>SUM('за 10міс.18 р.'!J5+'листопад 18 р.'!J5)</f>
        <v>0</v>
      </c>
      <c r="K5" s="2">
        <f>SUM('за 10міс.18 р.'!K5+'листопад 18 р.'!K5)</f>
        <v>0</v>
      </c>
      <c r="L5" s="2">
        <f>SUM('за 10міс.18 р.'!L5+'листопад 18 р.'!L5)</f>
        <v>0</v>
      </c>
      <c r="M5" s="2">
        <f>SUM('за 10міс.18 р.'!M5+'листопад 18 р.'!M5)</f>
        <v>0</v>
      </c>
      <c r="N5" s="2">
        <f>SUM('за 10міс.18 р.'!N5+'листопад 18 р.'!N5)</f>
        <v>9531.4599999999991</v>
      </c>
      <c r="O5" s="2">
        <f>SUM('за 10міс.18 р.'!O5+'листопад 18 р.'!O5)</f>
        <v>740218.46000000008</v>
      </c>
      <c r="P5" s="2">
        <f>SUM('за 10міс.18 р.'!P5+'листопад 18 р.'!P5)</f>
        <v>612189</v>
      </c>
      <c r="Q5" s="2">
        <f>SUM('за 10міс.18 р.'!Q5+'листопад 18 р.'!Q5)</f>
        <v>12675.12</v>
      </c>
      <c r="R5" s="2">
        <f>SUM('за 10міс.18 р.'!R5+'листопад 18 р.'!R5)</f>
        <v>115354.34000000001</v>
      </c>
      <c r="S5" s="2">
        <f>SUM('за 10міс.18 р.'!S5+'листопад 18 р.'!S5)</f>
        <v>0</v>
      </c>
      <c r="T5" s="2">
        <f>SUM('за 10міс.18 р.'!T5+'листопад 18 р.'!T5)</f>
        <v>0</v>
      </c>
      <c r="U5" s="2">
        <f>SUM('за 10міс.18 р.'!U5+'листопад 18 р.'!U5)</f>
        <v>504.5</v>
      </c>
      <c r="V5" s="2">
        <f>SUM('за 10міс.18 р.'!V5+'листопад 18 р.'!V5)</f>
        <v>0</v>
      </c>
      <c r="W5" s="2">
        <f>SUM('за 10міс.18 р.'!W5+'листопад 18 р.'!W5)</f>
        <v>0</v>
      </c>
      <c r="X5" s="2">
        <f>SUM('за 10міс.18 р.'!X5+'листопад 18 р.'!X5)</f>
        <v>4914164.34</v>
      </c>
    </row>
    <row r="6" spans="1:24" x14ac:dyDescent="0.2">
      <c r="A6" s="34" t="s">
        <v>5</v>
      </c>
      <c r="B6" s="2">
        <f>SUM('за 10міс.18 р.'!B6+'листопад 18 р.'!B6)</f>
        <v>1588682.6600000001</v>
      </c>
      <c r="C6" s="2">
        <f>SUM('за 10міс.18 р.'!C6+'листопад 18 р.'!C6)</f>
        <v>503234.87999999995</v>
      </c>
      <c r="D6" s="2">
        <f>SUM('за 10міс.18 р.'!D6+'листопад 18 р.'!D6)</f>
        <v>2091917.54</v>
      </c>
      <c r="E6" s="2">
        <f>SUM('за 10міс.18 р.'!E6+'листопад 18 р.'!E6)</f>
        <v>463191.83</v>
      </c>
      <c r="F6" s="2">
        <f>SUM('за 10міс.18 р.'!F6+'листопад 18 р.'!F6)</f>
        <v>760038.52</v>
      </c>
      <c r="G6" s="2">
        <f>SUM('за 10міс.18 р.'!G6+'листопад 18 р.'!G6)</f>
        <v>13860.070000000002</v>
      </c>
      <c r="H6" s="2">
        <f>SUM('за 10міс.18 р.'!H6+'листопад 18 р.'!H6)</f>
        <v>88963.75</v>
      </c>
      <c r="I6" s="2">
        <f>SUM('за 10міс.18 р.'!I6+'листопад 18 р.'!I6)</f>
        <v>210769.4</v>
      </c>
      <c r="J6" s="2">
        <f>SUM('за 10міс.18 р.'!J6+'листопад 18 р.'!J6)</f>
        <v>0</v>
      </c>
      <c r="K6" s="2">
        <f>SUM('за 10міс.18 р.'!K6+'листопад 18 р.'!K6)</f>
        <v>0</v>
      </c>
      <c r="L6" s="2">
        <f>SUM('за 10міс.18 р.'!L6+'листопад 18 р.'!L6)</f>
        <v>0</v>
      </c>
      <c r="M6" s="2">
        <f>SUM('за 10міс.18 р.'!M6+'листопад 18 р.'!M6)</f>
        <v>0</v>
      </c>
      <c r="N6" s="2">
        <f>SUM('за 10міс.18 р.'!N6+'листопад 18 р.'!N6)</f>
        <v>4540.3500000000004</v>
      </c>
      <c r="O6" s="2">
        <f>SUM('за 10міс.18 р.'!O6+'листопад 18 р.'!O6)</f>
        <v>441400.45</v>
      </c>
      <c r="P6" s="2">
        <f>SUM('за 10міс.18 р.'!P6+'листопад 18 р.'!P6)</f>
        <v>0</v>
      </c>
      <c r="Q6" s="2">
        <f>SUM('за 10міс.18 р.'!Q6+'листопад 18 р.'!Q6)</f>
        <v>33177.120000000003</v>
      </c>
      <c r="R6" s="2">
        <f>SUM('за 10міс.18 р.'!R6+'листопад 18 р.'!R6)</f>
        <v>24101.3</v>
      </c>
      <c r="S6" s="2">
        <f>SUM('за 10міс.18 р.'!S6+'листопад 18 р.'!S6)</f>
        <v>384122.03</v>
      </c>
      <c r="T6" s="2">
        <f>SUM('за 10міс.18 р.'!T6+'листопад 18 р.'!T6)</f>
        <v>0</v>
      </c>
      <c r="U6" s="2">
        <f>SUM('за 10міс.18 р.'!U6+'листопад 18 р.'!U6)</f>
        <v>504.5</v>
      </c>
      <c r="V6" s="2">
        <f>SUM('за 10міс.18 р.'!V6+'листопад 18 р.'!V6)</f>
        <v>0</v>
      </c>
      <c r="W6" s="2">
        <f>SUM('за 10міс.18 р.'!W6+'листопад 18 р.'!W6)</f>
        <v>0</v>
      </c>
      <c r="X6" s="2">
        <f>SUM('за 10міс.18 р.'!X6+'листопад 18 р.'!X6)</f>
        <v>3315147.8899999997</v>
      </c>
    </row>
    <row r="7" spans="1:24" x14ac:dyDescent="0.2">
      <c r="A7" s="34"/>
      <c r="B7" s="2">
        <f>SUM('за 10міс.18 р.'!B7+'листопад 18 р.'!B7)</f>
        <v>0</v>
      </c>
      <c r="C7" s="2">
        <f>SUM('за 10міс.18 р.'!C7+'листопад 18 р.'!C7)</f>
        <v>0</v>
      </c>
      <c r="D7" s="2">
        <f>SUM('за 10міс.18 р.'!D7+'листопад 18 р.'!D7)</f>
        <v>0</v>
      </c>
      <c r="E7" s="2">
        <f>SUM('за 10міс.18 р.'!E7+'листопад 18 р.'!E7)</f>
        <v>0</v>
      </c>
      <c r="F7" s="2">
        <f>SUM('за 10міс.18 р.'!F7+'листопад 18 р.'!F7)</f>
        <v>0</v>
      </c>
      <c r="G7" s="2">
        <f>SUM('за 10міс.18 р.'!G7+'листопад 18 р.'!G7)</f>
        <v>0</v>
      </c>
      <c r="H7" s="2">
        <f>SUM('за 10міс.18 р.'!H7+'листопад 18 р.'!H7)</f>
        <v>0</v>
      </c>
      <c r="I7" s="2">
        <f>SUM('за 10міс.18 р.'!I7+'листопад 18 р.'!I7)</f>
        <v>0</v>
      </c>
      <c r="J7" s="2">
        <f>SUM('за 10міс.18 р.'!J7+'листопад 18 р.'!J7)</f>
        <v>0</v>
      </c>
      <c r="K7" s="2">
        <f>SUM('за 10міс.18 р.'!K7+'листопад 18 р.'!K7)</f>
        <v>0</v>
      </c>
      <c r="L7" s="2">
        <f>SUM('за 10міс.18 р.'!L7+'листопад 18 р.'!L7)</f>
        <v>0</v>
      </c>
      <c r="M7" s="2">
        <f>SUM('за 10міс.18 р.'!M7+'листопад 18 р.'!M7)</f>
        <v>0</v>
      </c>
      <c r="N7" s="2">
        <f>SUM('за 10міс.18 р.'!N7+'листопад 18 р.'!N7)</f>
        <v>0</v>
      </c>
      <c r="O7" s="2">
        <f>SUM('за 10міс.18 р.'!O7+'листопад 18 р.'!O7)</f>
        <v>0</v>
      </c>
      <c r="P7" s="2">
        <f>SUM('за 10міс.18 р.'!P7+'листопад 18 р.'!P7)</f>
        <v>0</v>
      </c>
      <c r="Q7" s="2">
        <f>SUM('за 10міс.18 р.'!Q7+'листопад 18 р.'!Q7)</f>
        <v>0</v>
      </c>
      <c r="R7" s="2">
        <f>SUM('за 10міс.18 р.'!R7+'листопад 18 р.'!R7)</f>
        <v>0</v>
      </c>
      <c r="S7" s="2">
        <f>SUM('за 10міс.18 р.'!S7+'листопад 18 р.'!S7)</f>
        <v>0</v>
      </c>
      <c r="T7" s="2">
        <f>SUM('за 10міс.18 р.'!T7+'листопад 18 р.'!T7)</f>
        <v>0</v>
      </c>
      <c r="U7" s="2">
        <f>SUM('за 10міс.18 р.'!U7+'листопад 18 р.'!U7)</f>
        <v>0</v>
      </c>
      <c r="V7" s="2">
        <f>SUM('за 10міс.18 р.'!V7+'листопад 18 р.'!V7)</f>
        <v>0</v>
      </c>
      <c r="W7" s="2">
        <f>SUM('за 10міс.18 р.'!W7+'листопад 18 р.'!W7)</f>
        <v>0</v>
      </c>
      <c r="X7" s="2">
        <f>SUM('за 10міс.18 р.'!X7+'листопад 18 р.'!X7)</f>
        <v>0</v>
      </c>
    </row>
    <row r="8" spans="1:24" x14ac:dyDescent="0.2">
      <c r="A8" s="9" t="s">
        <v>6</v>
      </c>
      <c r="B8" s="2">
        <f>SUM('за 10міс.18 р.'!B8+'листопад 18 р.'!B8)</f>
        <v>4399598.6500000004</v>
      </c>
      <c r="C8" s="2">
        <f>SUM('за 10міс.18 р.'!C8+'листопад 18 р.'!C8)</f>
        <v>940248.19</v>
      </c>
      <c r="D8" s="2">
        <f>SUM('за 10міс.18 р.'!D8+'листопад 18 р.'!D8)</f>
        <v>5341075.37</v>
      </c>
      <c r="E8" s="2">
        <f>SUM('за 10міс.18 р.'!E8+'листопад 18 р.'!E8)</f>
        <v>1183924.17</v>
      </c>
      <c r="F8" s="2">
        <f>SUM('за 10міс.18 р.'!F8+'листопад 18 р.'!F8)</f>
        <v>1426052.2399999998</v>
      </c>
      <c r="G8" s="2">
        <f>SUM('за 10міс.18 р.'!G8+'листопад 18 р.'!G8)</f>
        <v>-253571.61000000004</v>
      </c>
      <c r="H8" s="2">
        <f>SUM('за 10міс.18 р.'!H8+'листопад 18 р.'!H8)</f>
        <v>268846.5</v>
      </c>
      <c r="I8" s="2">
        <f>SUM('за 10міс.18 р.'!I8+'листопад 18 р.'!I8)</f>
        <v>217181.13999999998</v>
      </c>
      <c r="J8" s="2">
        <f>SUM('за 10міс.18 р.'!J8+'листопад 18 р.'!J8)</f>
        <v>0</v>
      </c>
      <c r="K8" s="2">
        <f>SUM('за 10міс.18 р.'!K8+'листопад 18 р.'!K8)</f>
        <v>0</v>
      </c>
      <c r="L8" s="2">
        <f>SUM('за 10міс.18 р.'!L8+'листопад 18 р.'!L8)</f>
        <v>0</v>
      </c>
      <c r="M8" s="2">
        <f>SUM('за 10міс.18 р.'!M8+'листопад 18 р.'!M8)</f>
        <v>0</v>
      </c>
      <c r="N8" s="2">
        <f>SUM('за 10міс.18 р.'!N8+'листопад 18 р.'!N8)</f>
        <v>14071.810000000001</v>
      </c>
      <c r="O8" s="2">
        <f>SUM('за 10міс.18 р.'!O8+'листопад 18 р.'!O8)</f>
        <v>1178515.3999999999</v>
      </c>
      <c r="P8" s="2">
        <f>SUM('за 10міс.18 р.'!P8+'листопад 18 р.'!P8)</f>
        <v>612189</v>
      </c>
      <c r="Q8" s="2">
        <f>SUM('за 10міс.18 р.'!Q8+'листопад 18 р.'!Q8)</f>
        <v>45852.24</v>
      </c>
      <c r="R8" s="2">
        <f>SUM('за 10міс.18 р.'!R8+'листопад 18 р.'!R8)</f>
        <v>136352.13</v>
      </c>
      <c r="S8" s="2">
        <f>SUM('за 10міс.18 р.'!S8+'листопад 18 р.'!S8)</f>
        <v>384122.03</v>
      </c>
      <c r="T8" s="2">
        <f>SUM('за 10міс.18 р.'!T8+'листопад 18 р.'!T8)</f>
        <v>0</v>
      </c>
      <c r="U8" s="2">
        <f>SUM('за 10міс.18 р.'!U8+'листопад 18 р.'!U8)</f>
        <v>1009</v>
      </c>
      <c r="V8" s="2">
        <f>SUM('за 10міс.18 р.'!V8+'листопад 18 р.'!V8)</f>
        <v>0</v>
      </c>
      <c r="W8" s="2">
        <f>SUM('за 10міс.18 р.'!W8+'листопад 18 р.'!W8)</f>
        <v>0</v>
      </c>
      <c r="X8" s="2">
        <f>SUM('за 10міс.18 р.'!X8+'листопад 18 р.'!X8)</f>
        <v>7951051.7800000003</v>
      </c>
    </row>
    <row r="9" spans="1:24" x14ac:dyDescent="0.2">
      <c r="A9" s="34" t="s">
        <v>7</v>
      </c>
      <c r="B9" s="2">
        <f>SUM('за 10міс.18 р.'!B9+'листопад 18 р.'!B9)</f>
        <v>1207932.05</v>
      </c>
      <c r="C9" s="2">
        <f>SUM('за 10міс.18 р.'!C9+'листопад 18 р.'!C9)</f>
        <v>239685.71</v>
      </c>
      <c r="D9" s="2">
        <f>SUM('за 10міс.18 р.'!D9+'листопад 18 р.'!D9)</f>
        <v>1447617.76</v>
      </c>
      <c r="E9" s="2">
        <f>SUM('за 10міс.18 р.'!E9+'листопад 18 р.'!E9)</f>
        <v>320964.98000000004</v>
      </c>
      <c r="F9" s="2">
        <f>SUM('за 10міс.18 р.'!F9+'листопад 18 р.'!F9)</f>
        <v>438801.05000000005</v>
      </c>
      <c r="G9" s="2">
        <f>SUM('за 10міс.18 р.'!G9+'листопад 18 р.'!G9)</f>
        <v>85960.950000000012</v>
      </c>
      <c r="H9" s="2">
        <f>SUM('за 10міс.18 р.'!H9+'листопад 18 р.'!H9)</f>
        <v>38542.35</v>
      </c>
      <c r="I9" s="2">
        <f>SUM('за 10міс.18 р.'!I9+'листопад 18 р.'!I9)</f>
        <v>44604.02</v>
      </c>
      <c r="J9" s="2">
        <f>SUM('за 10міс.18 р.'!J9+'листопад 18 р.'!J9)</f>
        <v>0</v>
      </c>
      <c r="K9" s="2">
        <f>SUM('за 10міс.18 р.'!K9+'листопад 18 р.'!K9)</f>
        <v>0</v>
      </c>
      <c r="L9" s="2">
        <f>SUM('за 10міс.18 р.'!L9+'листопад 18 р.'!L9)</f>
        <v>0</v>
      </c>
      <c r="M9" s="2">
        <f>SUM('за 10міс.18 р.'!M9+'листопад 18 р.'!M9)</f>
        <v>0</v>
      </c>
      <c r="N9" s="2">
        <f>SUM('за 10міс.18 р.'!N9+'листопад 18 р.'!N9)</f>
        <v>2664.41</v>
      </c>
      <c r="O9" s="2">
        <f>SUM('за 10міс.18 р.'!O9+'листопад 18 р.'!O9)</f>
        <v>266524.82000000007</v>
      </c>
      <c r="P9" s="2">
        <f>SUM('за 10міс.18 р.'!P9+'листопад 18 р.'!P9)</f>
        <v>0</v>
      </c>
      <c r="Q9" s="2">
        <f>SUM('за 10міс.18 р.'!Q9+'листопад 18 р.'!Q9)</f>
        <v>0</v>
      </c>
      <c r="R9" s="2">
        <f>SUM('за 10міс.18 р.'!R9+'листопад 18 р.'!R9)</f>
        <v>18277.45</v>
      </c>
      <c r="S9" s="2">
        <f>SUM('за 10міс.18 р.'!S9+'листопад 18 р.'!S9)</f>
        <v>248247.37000000002</v>
      </c>
      <c r="T9" s="2">
        <f>SUM('за 10міс.18 р.'!T9+'листопад 18 р.'!T9)</f>
        <v>0</v>
      </c>
      <c r="U9" s="2">
        <f>SUM('за 10міс.18 р.'!U9+'листопад 18 р.'!U9)</f>
        <v>504.5</v>
      </c>
      <c r="V9" s="2">
        <f>SUM('за 10міс.18 р.'!V9+'листопад 18 р.'!V9)</f>
        <v>0</v>
      </c>
      <c r="W9" s="2">
        <f>SUM('за 10міс.18 р.'!W9+'листопад 18 р.'!W9)</f>
        <v>0</v>
      </c>
      <c r="X9" s="2">
        <f>SUM('за 10міс.18 р.'!X9+'листопад 18 р.'!X9)</f>
        <v>2207383.79</v>
      </c>
    </row>
    <row r="10" spans="1:24" x14ac:dyDescent="0.2">
      <c r="A10" s="34" t="s">
        <v>8</v>
      </c>
      <c r="B10" s="2">
        <f>SUM('за 10міс.18 р.'!B10+'листопад 18 р.'!B10)</f>
        <v>0</v>
      </c>
      <c r="C10" s="2">
        <f>SUM('за 10міс.18 р.'!C10+'листопад 18 р.'!C10)</f>
        <v>0</v>
      </c>
      <c r="D10" s="2">
        <f>SUM('за 10міс.18 р.'!D10+'листопад 18 р.'!D10)</f>
        <v>0</v>
      </c>
      <c r="E10" s="2">
        <f>SUM('за 10міс.18 р.'!E10+'листопад 18 р.'!E10)</f>
        <v>0</v>
      </c>
      <c r="F10" s="2">
        <f>SUM('за 10міс.18 р.'!F10+'листопад 18 р.'!F10)</f>
        <v>0</v>
      </c>
      <c r="G10" s="2">
        <f>SUM('за 10міс.18 р.'!G10+'листопад 18 р.'!G10)</f>
        <v>0</v>
      </c>
      <c r="H10" s="2">
        <f>SUM('за 10міс.18 р.'!H10+'листопад 18 р.'!H10)</f>
        <v>0</v>
      </c>
      <c r="I10" s="2">
        <f>SUM('за 10міс.18 р.'!I10+'листопад 18 р.'!I10)</f>
        <v>0</v>
      </c>
      <c r="J10" s="2">
        <f>SUM('за 10міс.18 р.'!J10+'листопад 18 р.'!J10)</f>
        <v>0</v>
      </c>
      <c r="K10" s="2">
        <f>SUM('за 10міс.18 р.'!K10+'листопад 18 р.'!K10)</f>
        <v>0</v>
      </c>
      <c r="L10" s="2">
        <f>SUM('за 10міс.18 р.'!L10+'листопад 18 р.'!L10)</f>
        <v>0</v>
      </c>
      <c r="M10" s="2">
        <f>SUM('за 10міс.18 р.'!M10+'листопад 18 р.'!M10)</f>
        <v>0</v>
      </c>
      <c r="N10" s="2">
        <f>SUM('за 10міс.18 р.'!N10+'листопад 18 р.'!N10)</f>
        <v>0</v>
      </c>
      <c r="O10" s="2">
        <f>SUM('за 10міс.18 р.'!O10+'листопад 18 р.'!O10)</f>
        <v>0</v>
      </c>
      <c r="P10" s="2">
        <f>SUM('за 10міс.18 р.'!P10+'листопад 18 р.'!P10)</f>
        <v>0</v>
      </c>
      <c r="Q10" s="2">
        <f>SUM('за 10міс.18 р.'!Q10+'листопад 18 р.'!Q10)</f>
        <v>0</v>
      </c>
      <c r="R10" s="2">
        <f>SUM('за 10міс.18 р.'!R10+'листопад 18 р.'!R10)</f>
        <v>0</v>
      </c>
      <c r="S10" s="2">
        <f>SUM('за 10міс.18 р.'!S10+'листопад 18 р.'!S10)</f>
        <v>0</v>
      </c>
      <c r="T10" s="2">
        <f>SUM('за 10міс.18 р.'!T10+'листопад 18 р.'!T10)</f>
        <v>0</v>
      </c>
      <c r="U10" s="2">
        <f>SUM('за 10міс.18 р.'!U10+'листопад 18 р.'!U10)</f>
        <v>0</v>
      </c>
      <c r="V10" s="2">
        <f>SUM('за 10міс.18 р.'!V10+'листопад 18 р.'!V10)</f>
        <v>0</v>
      </c>
      <c r="W10" s="2">
        <f>SUM('за 10міс.18 р.'!W10+'листопад 18 р.'!W10)</f>
        <v>0</v>
      </c>
      <c r="X10" s="2">
        <f>SUM('за 10міс.18 р.'!X10+'листопад 18 р.'!X10)</f>
        <v>0</v>
      </c>
    </row>
    <row r="11" spans="1:24" x14ac:dyDescent="0.2">
      <c r="A11" s="34" t="s">
        <v>9</v>
      </c>
      <c r="B11" s="2">
        <f>SUM('за 10міс.18 р.'!B11+'листопад 18 р.'!B11)</f>
        <v>881332.45</v>
      </c>
      <c r="C11" s="2">
        <f>SUM('за 10міс.18 р.'!C11+'листопад 18 р.'!C11)</f>
        <v>207404.87999999995</v>
      </c>
      <c r="D11" s="2">
        <f>SUM('за 10міс.18 р.'!D11+'листопад 18 р.'!D11)</f>
        <v>1088737.33</v>
      </c>
      <c r="E11" s="2">
        <f>SUM('за 10міс.18 р.'!E11+'листопад 18 р.'!E11)</f>
        <v>241624.90000000002</v>
      </c>
      <c r="F11" s="2">
        <f>SUM('за 10міс.18 р.'!F11+'листопад 18 р.'!F11)</f>
        <v>272033.65999999997</v>
      </c>
      <c r="G11" s="2">
        <f>SUM('за 10міс.18 р.'!G11+'листопад 18 р.'!G11)</f>
        <v>39066.94</v>
      </c>
      <c r="H11" s="2">
        <f>SUM('за 10міс.18 р.'!H11+'листопад 18 р.'!H11)</f>
        <v>48447.94</v>
      </c>
      <c r="I11" s="2">
        <f>SUM('за 10міс.18 р.'!I11+'листопад 18 р.'!I11)</f>
        <v>22662.34</v>
      </c>
      <c r="J11" s="2">
        <f>SUM('за 10міс.18 р.'!J11+'листопад 18 р.'!J11)</f>
        <v>0</v>
      </c>
      <c r="K11" s="2">
        <f>SUM('за 10міс.18 р.'!K11+'листопад 18 р.'!K11)</f>
        <v>0</v>
      </c>
      <c r="L11" s="2">
        <f>SUM('за 10міс.18 р.'!L11+'листопад 18 р.'!L11)</f>
        <v>0</v>
      </c>
      <c r="M11" s="2">
        <f>SUM('за 10міс.18 р.'!M11+'листопад 18 р.'!M11)</f>
        <v>0</v>
      </c>
      <c r="N11" s="2">
        <f>SUM('за 10міс.18 р.'!N11+'листопад 18 р.'!N11)</f>
        <v>300</v>
      </c>
      <c r="O11" s="2">
        <f>SUM('за 10міс.18 р.'!O11+'листопад 18 р.'!O11)</f>
        <v>161051.94</v>
      </c>
      <c r="P11" s="2">
        <f>SUM('за 10міс.18 р.'!P11+'листопад 18 р.'!P11)</f>
        <v>0</v>
      </c>
      <c r="Q11" s="2">
        <f>SUM('за 10міс.18 р.'!Q11+'листопад 18 р.'!Q11)</f>
        <v>0</v>
      </c>
      <c r="R11" s="2">
        <f>SUM('за 10міс.18 р.'!R11+'листопад 18 р.'!R11)</f>
        <v>30463.78</v>
      </c>
      <c r="S11" s="2">
        <f>SUM('за 10міс.18 р.'!S11+'листопад 18 р.'!S11)</f>
        <v>130588.16</v>
      </c>
      <c r="T11" s="2">
        <f>SUM('за 10міс.18 р.'!T11+'листопад 18 р.'!T11)</f>
        <v>0</v>
      </c>
      <c r="U11" s="2">
        <f>SUM('за 10міс.18 р.'!U11+'листопад 18 р.'!U11)</f>
        <v>504.5</v>
      </c>
      <c r="V11" s="2">
        <f>SUM('за 10міс.18 р.'!V11+'листопад 18 р.'!V11)</f>
        <v>0</v>
      </c>
      <c r="W11" s="2">
        <f>SUM('за 10міс.18 р.'!W11+'листопад 18 р.'!W11)</f>
        <v>0</v>
      </c>
      <c r="X11" s="2">
        <f>SUM('за 10міс.18 р.'!X11+'листопад 18 р.'!X11)</f>
        <v>1602395.8900000001</v>
      </c>
    </row>
    <row r="12" spans="1:24" x14ac:dyDescent="0.2">
      <c r="A12" s="30" t="s">
        <v>34</v>
      </c>
      <c r="B12" s="2">
        <f>SUM('за 10міс.18 р.'!B12+'листопад 18 р.'!B12)</f>
        <v>1193593.08</v>
      </c>
      <c r="C12" s="2">
        <f>SUM('за 10міс.18 р.'!C12+'листопад 18 р.'!C12)</f>
        <v>258205.48999999996</v>
      </c>
      <c r="D12" s="2">
        <f>SUM('за 10міс.18 р.'!D12+'листопад 18 р.'!D12)</f>
        <v>1451798.5699999998</v>
      </c>
      <c r="E12" s="2">
        <f>SUM('за 10міс.18 р.'!E12+'листопад 18 р.'!E12)</f>
        <v>322354.75</v>
      </c>
      <c r="F12" s="2">
        <f>SUM('за 10міс.18 р.'!F12+'листопад 18 р.'!F12)</f>
        <v>478209.18999999994</v>
      </c>
      <c r="G12" s="2">
        <f>SUM('за 10міс.18 р.'!G12+'листопад 18 р.'!G12)</f>
        <v>85348.24</v>
      </c>
      <c r="H12" s="2">
        <f>SUM('за 10міс.18 р.'!H12+'листопад 18 р.'!H12)</f>
        <v>24653.4</v>
      </c>
      <c r="I12" s="2">
        <f>SUM('за 10міс.18 р.'!I12+'листопад 18 р.'!I12)</f>
        <v>96831.540000000008</v>
      </c>
      <c r="J12" s="2">
        <f>SUM('за 10міс.18 р.'!J12+'листопад 18 р.'!J12)</f>
        <v>0</v>
      </c>
      <c r="K12" s="2">
        <f>SUM('за 10міс.18 р.'!K12+'листопад 18 р.'!K12)</f>
        <v>0</v>
      </c>
      <c r="L12" s="2">
        <f>SUM('за 10міс.18 р.'!L12+'листопад 18 р.'!L12)</f>
        <v>0</v>
      </c>
      <c r="M12" s="2">
        <f>SUM('за 10міс.18 р.'!M12+'листопад 18 р.'!M12)</f>
        <v>0</v>
      </c>
      <c r="N12" s="2">
        <f>SUM('за 10міс.18 р.'!N12+'листопад 18 р.'!N12)</f>
        <v>3201.4800000000005</v>
      </c>
      <c r="O12" s="2">
        <f>SUM('за 10міс.18 р.'!O12+'листопад 18 р.'!O12)</f>
        <v>267670.02999999997</v>
      </c>
      <c r="P12" s="2">
        <f>SUM('за 10міс.18 р.'!P12+'листопад 18 р.'!P12)</f>
        <v>0</v>
      </c>
      <c r="Q12" s="2">
        <f>SUM('за 10міс.18 р.'!Q12+'листопад 18 р.'!Q12)</f>
        <v>0</v>
      </c>
      <c r="R12" s="2">
        <f>SUM('за 10міс.18 р.'!R12+'листопад 18 р.'!R12)</f>
        <v>56909.22</v>
      </c>
      <c r="S12" s="2">
        <f>SUM('за 10міс.18 р.'!S12+'листопад 18 р.'!S12)</f>
        <v>210760.81</v>
      </c>
      <c r="T12" s="2">
        <f>SUM('за 10міс.18 р.'!T12+'листопад 18 р.'!T12)</f>
        <v>0</v>
      </c>
      <c r="U12" s="2">
        <f>SUM('за 10міс.18 р.'!U12+'листопад 18 р.'!U12)</f>
        <v>504.5</v>
      </c>
      <c r="V12" s="2">
        <f>SUM('за 10міс.18 р.'!V12+'листопад 18 р.'!V12)</f>
        <v>0</v>
      </c>
      <c r="W12" s="2">
        <f>SUM('за 10міс.18 р.'!W12+'листопад 18 р.'!W12)</f>
        <v>0</v>
      </c>
      <c r="X12" s="2">
        <f>SUM('за 10міс.18 р.'!X12+'листопад 18 р.'!X12)</f>
        <v>2252362.5099999998</v>
      </c>
    </row>
    <row r="13" spans="1:24" x14ac:dyDescent="0.2">
      <c r="A13" s="30" t="s">
        <v>31</v>
      </c>
      <c r="B13" s="2">
        <f>SUM('за 10міс.18 р.'!B13+'листопад 18 р.'!B13)</f>
        <v>93966.14</v>
      </c>
      <c r="C13" s="2">
        <f>SUM('за 10міс.18 р.'!C13+'листопад 18 р.'!C13)</f>
        <v>0</v>
      </c>
      <c r="D13" s="2">
        <f>SUM('за 10міс.18 р.'!D13+'листопад 18 р.'!D13)</f>
        <v>93966.14</v>
      </c>
      <c r="E13" s="2">
        <f>SUM('за 10міс.18 р.'!E13+'листопад 18 р.'!E13)</f>
        <v>20809.620000000003</v>
      </c>
      <c r="F13" s="2">
        <f>SUM('за 10міс.18 р.'!F13+'листопад 18 р.'!F13)</f>
        <v>15258.91</v>
      </c>
      <c r="G13" s="2">
        <f>SUM('за 10міс.18 р.'!G13+'листопад 18 р.'!G13)</f>
        <v>0</v>
      </c>
      <c r="H13" s="2">
        <f>SUM('за 10міс.18 р.'!H13+'листопад 18 р.'!H13)</f>
        <v>15258.91</v>
      </c>
      <c r="I13" s="2">
        <f>SUM('за 10міс.18 р.'!I13+'листопад 18 р.'!I13)</f>
        <v>0</v>
      </c>
      <c r="J13" s="2">
        <f>SUM('за 10міс.18 р.'!J13+'листопад 18 р.'!J13)</f>
        <v>0</v>
      </c>
      <c r="K13" s="2">
        <f>SUM('за 10міс.18 р.'!K13+'листопад 18 р.'!K13)</f>
        <v>0</v>
      </c>
      <c r="L13" s="2">
        <f>SUM('за 10міс.18 р.'!L13+'листопад 18 р.'!L13)</f>
        <v>0</v>
      </c>
      <c r="M13" s="2">
        <f>SUM('за 10міс.18 р.'!M13+'листопад 18 р.'!M13)</f>
        <v>0</v>
      </c>
      <c r="N13" s="2">
        <f>SUM('за 10міс.18 р.'!N13+'листопад 18 р.'!N13)</f>
        <v>0</v>
      </c>
      <c r="O13" s="2">
        <f>SUM('за 10міс.18 р.'!O13+'листопад 18 р.'!O13)</f>
        <v>0</v>
      </c>
      <c r="P13" s="2">
        <f>SUM('за 10міс.18 р.'!P13+'листопад 18 р.'!P13)</f>
        <v>0</v>
      </c>
      <c r="Q13" s="2">
        <f>SUM('за 10міс.18 р.'!Q13+'листопад 18 р.'!Q13)</f>
        <v>0</v>
      </c>
      <c r="R13" s="2">
        <f>SUM('за 10міс.18 р.'!R13+'листопад 18 р.'!R13)</f>
        <v>0</v>
      </c>
      <c r="S13" s="2">
        <f>SUM('за 10міс.18 р.'!S13+'листопад 18 р.'!S13)</f>
        <v>0</v>
      </c>
      <c r="T13" s="2">
        <f>SUM('за 10міс.18 р.'!T13+'листопад 18 р.'!T13)</f>
        <v>0</v>
      </c>
      <c r="U13" s="2">
        <f>SUM('за 10міс.18 р.'!U13+'листопад 18 р.'!U13)</f>
        <v>0</v>
      </c>
      <c r="V13" s="2">
        <f>SUM('за 10міс.18 р.'!V13+'листопад 18 р.'!V13)</f>
        <v>0</v>
      </c>
      <c r="W13" s="2">
        <f>SUM('за 10міс.18 р.'!W13+'листопад 18 р.'!W13)</f>
        <v>0</v>
      </c>
      <c r="X13" s="2">
        <f>SUM('за 10міс.18 р.'!X13+'листопад 18 р.'!X13)</f>
        <v>130034.66999999998</v>
      </c>
    </row>
    <row r="14" spans="1:24" x14ac:dyDescent="0.2">
      <c r="A14" s="30" t="s">
        <v>10</v>
      </c>
      <c r="B14" s="2">
        <f>SUM('за 10міс.18 р.'!B14+'листопад 18 р.'!B14)</f>
        <v>0</v>
      </c>
      <c r="C14" s="2">
        <f>SUM('за 10міс.18 р.'!C14+'листопад 18 р.'!C14)</f>
        <v>0</v>
      </c>
      <c r="D14" s="2">
        <f>SUM('за 10міс.18 р.'!D14+'листопад 18 р.'!D14)</f>
        <v>0</v>
      </c>
      <c r="E14" s="2">
        <f>SUM('за 10міс.18 р.'!E14+'листопад 18 р.'!E14)</f>
        <v>0</v>
      </c>
      <c r="F14" s="2">
        <f>SUM('за 10міс.18 р.'!F14+'листопад 18 р.'!F14)</f>
        <v>-4696.37</v>
      </c>
      <c r="G14" s="2">
        <f>SUM('за 10міс.18 р.'!G14+'листопад 18 р.'!G14)</f>
        <v>-5688</v>
      </c>
      <c r="H14" s="2">
        <f>SUM('за 10міс.18 р.'!H14+'листопад 18 р.'!H14)</f>
        <v>991.63</v>
      </c>
      <c r="I14" s="2">
        <f>SUM('за 10міс.18 р.'!I14+'листопад 18 р.'!I14)</f>
        <v>0</v>
      </c>
      <c r="J14" s="2">
        <f>SUM('за 10міс.18 р.'!J14+'листопад 18 р.'!J14)</f>
        <v>0</v>
      </c>
      <c r="K14" s="2">
        <f>SUM('за 10міс.18 р.'!K14+'листопад 18 р.'!K14)</f>
        <v>0</v>
      </c>
      <c r="L14" s="2">
        <f>SUM('за 10міс.18 р.'!L14+'листопад 18 р.'!L14)</f>
        <v>0</v>
      </c>
      <c r="M14" s="2">
        <f>SUM('за 10міс.18 р.'!M14+'листопад 18 р.'!M14)</f>
        <v>0</v>
      </c>
      <c r="N14" s="2">
        <f>SUM('за 10міс.18 р.'!N14+'листопад 18 р.'!N14)</f>
        <v>0</v>
      </c>
      <c r="O14" s="2">
        <f>SUM('за 10міс.18 р.'!O14+'листопад 18 р.'!O14)</f>
        <v>0</v>
      </c>
      <c r="P14" s="2">
        <f>SUM('за 10міс.18 р.'!P14+'листопад 18 р.'!P14)</f>
        <v>0</v>
      </c>
      <c r="Q14" s="2">
        <f>SUM('за 10міс.18 р.'!Q14+'листопад 18 р.'!Q14)</f>
        <v>0</v>
      </c>
      <c r="R14" s="2">
        <f>SUM('за 10міс.18 р.'!R14+'листопад 18 р.'!R14)</f>
        <v>0</v>
      </c>
      <c r="S14" s="2">
        <f>SUM('за 10міс.18 р.'!S14+'листопад 18 р.'!S14)</f>
        <v>0</v>
      </c>
      <c r="T14" s="2">
        <f>SUM('за 10міс.18 р.'!T14+'листопад 18 р.'!T14)</f>
        <v>0</v>
      </c>
      <c r="U14" s="2">
        <f>SUM('за 10міс.18 р.'!U14+'листопад 18 р.'!U14)</f>
        <v>0</v>
      </c>
      <c r="V14" s="2">
        <f>SUM('за 10міс.18 р.'!V14+'листопад 18 р.'!V14)</f>
        <v>0</v>
      </c>
      <c r="W14" s="2">
        <f>SUM('за 10міс.18 р.'!W14+'листопад 18 р.'!W14)</f>
        <v>0</v>
      </c>
      <c r="X14" s="2">
        <f>SUM('за 10міс.18 р.'!X14+'листопад 18 р.'!X14)</f>
        <v>-4696.37</v>
      </c>
    </row>
    <row r="15" spans="1:24" x14ac:dyDescent="0.2">
      <c r="A15" s="30" t="s">
        <v>11</v>
      </c>
      <c r="B15" s="2">
        <f>SUM('за 10міс.18 р.'!B15+'листопад 18 р.'!B15)</f>
        <v>1594623.32</v>
      </c>
      <c r="C15" s="2">
        <f>SUM('за 10міс.18 р.'!C15+'листопад 18 р.'!C15)</f>
        <v>427399.75</v>
      </c>
      <c r="D15" s="2">
        <f>SUM('за 10міс.18 р.'!D15+'листопад 18 р.'!D15)</f>
        <v>2022023.0699999998</v>
      </c>
      <c r="E15" s="2">
        <f>SUM('за 10міс.18 р.'!E15+'листопад 18 р.'!E15)</f>
        <v>448849.92999999993</v>
      </c>
      <c r="F15" s="2">
        <f>SUM('за 10міс.18 р.'!F15+'листопад 18 р.'!F15)</f>
        <v>542570.68000000005</v>
      </c>
      <c r="G15" s="2">
        <f>SUM('за 10міс.18 р.'!G15+'листопад 18 р.'!G15)</f>
        <v>143260.09999999998</v>
      </c>
      <c r="H15" s="2">
        <f>SUM('за 10міс.18 р.'!H15+'листопад 18 р.'!H15)</f>
        <v>103408.25</v>
      </c>
      <c r="I15" s="2">
        <f>SUM('за 10міс.18 р.'!I15+'листопад 18 р.'!I15)</f>
        <v>25901.33</v>
      </c>
      <c r="J15" s="2">
        <f>SUM('за 10міс.18 р.'!J15+'листопад 18 р.'!J15)</f>
        <v>0</v>
      </c>
      <c r="K15" s="2">
        <f>SUM('за 10міс.18 р.'!K15+'листопад 18 р.'!K15)</f>
        <v>0</v>
      </c>
      <c r="L15" s="2">
        <f>SUM('за 10міс.18 р.'!L15+'листопад 18 р.'!L15)</f>
        <v>0</v>
      </c>
      <c r="M15" s="2">
        <f>SUM('за 10міс.18 р.'!M15+'листопад 18 р.'!M15)</f>
        <v>0</v>
      </c>
      <c r="N15" s="2">
        <f>SUM('за 10міс.18 р.'!N15+'листопад 18 р.'!N15)</f>
        <v>5315.8200000000006</v>
      </c>
      <c r="O15" s="2">
        <f>SUM('за 10міс.18 р.'!O15+'листопад 18 р.'!O15)</f>
        <v>264180.68000000005</v>
      </c>
      <c r="P15" s="2">
        <f>SUM('за 10міс.18 р.'!P15+'листопад 18 р.'!P15)</f>
        <v>0</v>
      </c>
      <c r="Q15" s="2">
        <f>SUM('за 10міс.18 р.'!Q15+'листопад 18 р.'!Q15)</f>
        <v>2720</v>
      </c>
      <c r="R15" s="2">
        <f>SUM('за 10міс.18 р.'!R15+'листопад 18 р.'!R15)</f>
        <v>27129.709999999995</v>
      </c>
      <c r="S15" s="2">
        <f>SUM('за 10міс.18 р.'!S15+'листопад 18 р.'!S15)</f>
        <v>234330.97000000003</v>
      </c>
      <c r="T15" s="2">
        <f>SUM('за 10міс.18 р.'!T15+'листопад 18 р.'!T15)</f>
        <v>0</v>
      </c>
      <c r="U15" s="2">
        <f>SUM('за 10міс.18 р.'!U15+'листопад 18 р.'!U15)</f>
        <v>504.5</v>
      </c>
      <c r="V15" s="2">
        <f>SUM('за 10міс.18 р.'!V15+'листопад 18 р.'!V15)</f>
        <v>0</v>
      </c>
      <c r="W15" s="2">
        <f>SUM('за 10міс.18 р.'!W15+'листопад 18 р.'!W15)</f>
        <v>0</v>
      </c>
      <c r="X15" s="2">
        <f>SUM('за 10міс.18 р.'!X15+'листопад 18 р.'!X15)</f>
        <v>3013443.6799999997</v>
      </c>
    </row>
    <row r="16" spans="1:24" x14ac:dyDescent="0.2">
      <c r="A16" s="30" t="s">
        <v>12</v>
      </c>
      <c r="B16" s="2">
        <f>SUM('за 10міс.18 р.'!B16+'листопад 18 р.'!B16)</f>
        <v>461808.73</v>
      </c>
      <c r="C16" s="2">
        <f>SUM('за 10міс.18 р.'!C16+'листопад 18 р.'!C16)</f>
        <v>123059.23</v>
      </c>
      <c r="D16" s="2">
        <f>SUM('за 10міс.18 р.'!D16+'листопад 18 р.'!D16)</f>
        <v>584867.96</v>
      </c>
      <c r="E16" s="2">
        <f>SUM('за 10міс.18 р.'!E16+'листопад 18 р.'!E16)</f>
        <v>129677.95</v>
      </c>
      <c r="F16" s="2">
        <f>SUM('за 10міс.18 р.'!F16+'листопад 18 р.'!F16)</f>
        <v>171029.09000000003</v>
      </c>
      <c r="G16" s="2">
        <f>SUM('за 10міс.18 р.'!G16+'листопад 18 р.'!G16)</f>
        <v>6423.1399999999994</v>
      </c>
      <c r="H16" s="2">
        <f>SUM('за 10міс.18 р.'!H16+'листопад 18 р.'!H16)</f>
        <v>13045.82</v>
      </c>
      <c r="I16" s="2">
        <f>SUM('за 10міс.18 р.'!I16+'листопад 18 р.'!I16)</f>
        <v>14724.18</v>
      </c>
      <c r="J16" s="2">
        <f>SUM('за 10міс.18 р.'!J16+'листопад 18 р.'!J16)</f>
        <v>0</v>
      </c>
      <c r="K16" s="2">
        <f>SUM('за 10міс.18 р.'!K16+'листопад 18 р.'!K16)</f>
        <v>0</v>
      </c>
      <c r="L16" s="2">
        <f>SUM('за 10міс.18 р.'!L16+'листопад 18 р.'!L16)</f>
        <v>0</v>
      </c>
      <c r="M16" s="2">
        <f>SUM('за 10міс.18 р.'!M16+'листопад 18 р.'!M16)</f>
        <v>0</v>
      </c>
      <c r="N16" s="2">
        <f>SUM('за 10міс.18 р.'!N16+'листопад 18 р.'!N16)</f>
        <v>1872.7800000000002</v>
      </c>
      <c r="O16" s="2">
        <f>SUM('за 10міс.18 р.'!O16+'листопад 18 р.'!O16)</f>
        <v>134458.67000000001</v>
      </c>
      <c r="P16" s="2">
        <f>SUM('за 10міс.18 р.'!P16+'листопад 18 р.'!P16)</f>
        <v>0</v>
      </c>
      <c r="Q16" s="2">
        <f>SUM('за 10міс.18 р.'!Q16+'листопад 18 р.'!Q16)</f>
        <v>0</v>
      </c>
      <c r="R16" s="2">
        <f>SUM('за 10міс.18 р.'!R16+'листопад 18 р.'!R16)</f>
        <v>23721.77</v>
      </c>
      <c r="S16" s="2">
        <f>SUM('за 10міс.18 р.'!S16+'листопад 18 р.'!S16)</f>
        <v>110736.90000000001</v>
      </c>
      <c r="T16" s="2">
        <f>SUM('за 10міс.18 р.'!T16+'листопад 18 р.'!T16)</f>
        <v>0</v>
      </c>
      <c r="U16" s="2">
        <f>SUM('за 10міс.18 р.'!U16+'листопад 18 р.'!U16)</f>
        <v>504.5</v>
      </c>
      <c r="V16" s="2">
        <f>SUM('за 10міс.18 р.'!V16+'листопад 18 р.'!V16)</f>
        <v>0</v>
      </c>
      <c r="W16" s="2">
        <f>SUM('за 10міс.18 р.'!W16+'листопад 18 р.'!W16)</f>
        <v>0</v>
      </c>
      <c r="X16" s="2">
        <f>SUM('за 10міс.18 р.'!X16+'листопад 18 р.'!X16)</f>
        <v>885575</v>
      </c>
    </row>
    <row r="17" spans="1:24" x14ac:dyDescent="0.2">
      <c r="A17" s="30" t="s">
        <v>13</v>
      </c>
      <c r="B17" s="2">
        <f>SUM('за 10міс.18 р.'!B17+'листопад 18 р.'!B17)</f>
        <v>1100044.8500000001</v>
      </c>
      <c r="C17" s="2">
        <f>SUM('за 10міс.18 р.'!C17+'листопад 18 р.'!C17)</f>
        <v>214036.18999999997</v>
      </c>
      <c r="D17" s="2">
        <f>SUM('за 10міс.18 р.'!D17+'листопад 18 р.'!D17)</f>
        <v>1314081.04</v>
      </c>
      <c r="E17" s="2">
        <f>SUM('за 10міс.18 р.'!E17+'листопад 18 р.'!E17)</f>
        <v>291679.48000000004</v>
      </c>
      <c r="F17" s="2">
        <f>SUM('за 10міс.18 р.'!F17+'листопад 18 р.'!F17)</f>
        <v>431903.54000000004</v>
      </c>
      <c r="G17" s="2">
        <f>SUM('за 10міс.18 р.'!G17+'листопад 18 р.'!G17)</f>
        <v>35747.770000000004</v>
      </c>
      <c r="H17" s="2">
        <f>SUM('за 10міс.18 р.'!H17+'листопад 18 р.'!H17)</f>
        <v>38508.400000000001</v>
      </c>
      <c r="I17" s="2">
        <f>SUM('за 10міс.18 р.'!I17+'листопад 18 р.'!I17)</f>
        <v>98935.079999999987</v>
      </c>
      <c r="J17" s="2">
        <f>SUM('за 10міс.18 р.'!J17+'листопад 18 р.'!J17)</f>
        <v>0</v>
      </c>
      <c r="K17" s="2">
        <f>SUM('за 10міс.18 р.'!K17+'листопад 18 р.'!K17)</f>
        <v>0</v>
      </c>
      <c r="L17" s="2">
        <f>SUM('за 10міс.18 р.'!L17+'листопад 18 р.'!L17)</f>
        <v>0</v>
      </c>
      <c r="M17" s="2">
        <f>SUM('за 10міс.18 р.'!M17+'листопад 18 р.'!M17)</f>
        <v>0</v>
      </c>
      <c r="N17" s="2">
        <f>SUM('за 10міс.18 р.'!N17+'листопад 18 р.'!N17)</f>
        <v>911.65</v>
      </c>
      <c r="O17" s="2">
        <f>SUM('за 10міс.18 р.'!O17+'листопад 18 р.'!O17)</f>
        <v>257296.14</v>
      </c>
      <c r="P17" s="2">
        <f>SUM('за 10міс.18 р.'!P17+'листопад 18 р.'!P17)</f>
        <v>0</v>
      </c>
      <c r="Q17" s="2">
        <f>SUM('за 10міс.18 р.'!Q17+'листопад 18 р.'!Q17)</f>
        <v>0</v>
      </c>
      <c r="R17" s="2">
        <f>SUM('за 10міс.18 р.'!R17+'листопад 18 р.'!R17)</f>
        <v>24562.93</v>
      </c>
      <c r="S17" s="2">
        <f>SUM('за 10міс.18 р.'!S17+'листопад 18 р.'!S17)</f>
        <v>232733.21000000002</v>
      </c>
      <c r="T17" s="2">
        <f>SUM('за 10міс.18 р.'!T17+'листопад 18 р.'!T17)</f>
        <v>0</v>
      </c>
      <c r="U17" s="2">
        <f>SUM('за 10міс.18 р.'!U17+'листопад 18 р.'!U17)</f>
        <v>504.5</v>
      </c>
      <c r="V17" s="2">
        <f>SUM('за 10міс.18 р.'!V17+'листопад 18 р.'!V17)</f>
        <v>0</v>
      </c>
      <c r="W17" s="2">
        <f>SUM('за 10міс.18 р.'!W17+'листопад 18 р.'!W17)</f>
        <v>0</v>
      </c>
      <c r="X17" s="2">
        <f>SUM('за 10міс.18 р.'!X17+'листопад 18 р.'!X17)</f>
        <v>2037664.06</v>
      </c>
    </row>
    <row r="18" spans="1:24" x14ac:dyDescent="0.2">
      <c r="A18" s="30" t="s">
        <v>24</v>
      </c>
      <c r="B18" s="2">
        <f>SUM('за 10міс.18 р.'!B18+'листопад 18 р.'!B18)</f>
        <v>1065972.8799999999</v>
      </c>
      <c r="C18" s="2">
        <f>SUM('за 10міс.18 р.'!C18+'листопад 18 р.'!C18)</f>
        <v>245293.68</v>
      </c>
      <c r="D18" s="2">
        <f>SUM('за 10міс.18 р.'!D18+'листопад 18 р.'!D18)</f>
        <v>1311266.56</v>
      </c>
      <c r="E18" s="2">
        <f>SUM('за 10міс.18 р.'!E18+'листопад 18 р.'!E18)</f>
        <v>290798.46000000002</v>
      </c>
      <c r="F18" s="2">
        <f>SUM('за 10міс.18 р.'!F18+'листопад 18 р.'!F18)</f>
        <v>725319.06</v>
      </c>
      <c r="G18" s="2">
        <f>SUM('за 10міс.18 р.'!G18+'листопад 18 р.'!G18)</f>
        <v>112297.48999999999</v>
      </c>
      <c r="H18" s="2">
        <f>SUM('за 10міс.18 р.'!H18+'листопад 18 р.'!H18)</f>
        <v>16227.440000000002</v>
      </c>
      <c r="I18" s="2">
        <f>SUM('за 10міс.18 р.'!I18+'листопад 18 р.'!I18)</f>
        <v>17741.7</v>
      </c>
      <c r="J18" s="2">
        <f>SUM('за 10міс.18 р.'!J18+'листопад 18 р.'!J18)</f>
        <v>0</v>
      </c>
      <c r="K18" s="2">
        <f>SUM('за 10міс.18 р.'!K18+'листопад 18 р.'!K18)</f>
        <v>0</v>
      </c>
      <c r="L18" s="2">
        <f>SUM('за 10міс.18 р.'!L18+'листопад 18 р.'!L18)</f>
        <v>0</v>
      </c>
      <c r="M18" s="2">
        <f>SUM('за 10міс.18 р.'!M18+'листопад 18 р.'!M18)</f>
        <v>0</v>
      </c>
      <c r="N18" s="2">
        <f>SUM('за 10міс.18 р.'!N18+'листопад 18 р.'!N18)</f>
        <v>3043.52</v>
      </c>
      <c r="O18" s="2">
        <f>SUM('за 10міс.18 р.'!O18+'листопад 18 р.'!O18)</f>
        <v>575504.41</v>
      </c>
      <c r="P18" s="2">
        <f>SUM('за 10міс.18 р.'!P18+'листопад 18 р.'!P18)</f>
        <v>518490.51</v>
      </c>
      <c r="Q18" s="2">
        <f>SUM('за 10міс.18 р.'!Q18+'листопад 18 р.'!Q18)</f>
        <v>156.16999999999999</v>
      </c>
      <c r="R18" s="2">
        <f>SUM('за 10міс.18 р.'!R18+'листопад 18 р.'!R18)</f>
        <v>56857.729999999996</v>
      </c>
      <c r="S18" s="2">
        <f>SUM('за 10міс.18 р.'!S18+'листопад 18 р.'!S18)</f>
        <v>0</v>
      </c>
      <c r="T18" s="2">
        <f>SUM('за 10міс.18 р.'!T18+'листопад 18 р.'!T18)</f>
        <v>0</v>
      </c>
      <c r="U18" s="2">
        <f>SUM('за 10міс.18 р.'!U18+'листопад 18 р.'!U18)</f>
        <v>504.5</v>
      </c>
      <c r="V18" s="2">
        <f>SUM('за 10міс.18 р.'!V18+'листопад 18 р.'!V18)</f>
        <v>0</v>
      </c>
      <c r="W18" s="2">
        <f>SUM('за 10міс.18 р.'!W18+'листопад 18 р.'!W18)</f>
        <v>0</v>
      </c>
      <c r="X18" s="2">
        <f>SUM('за 10міс.18 р.'!X18+'листопад 18 р.'!X18)</f>
        <v>2327384.08</v>
      </c>
    </row>
    <row r="19" spans="1:24" x14ac:dyDescent="0.2">
      <c r="A19" s="30" t="s">
        <v>14</v>
      </c>
      <c r="B19" s="2">
        <f>SUM('за 10міс.18 р.'!B19+'листопад 18 р.'!B19)</f>
        <v>956628.49</v>
      </c>
      <c r="C19" s="2">
        <f>SUM('за 10міс.18 р.'!C19+'листопад 18 р.'!C19)</f>
        <v>184674.77</v>
      </c>
      <c r="D19" s="2">
        <f>SUM('за 10міс.18 р.'!D19+'листопад 18 р.'!D19)</f>
        <v>1141303.2599999998</v>
      </c>
      <c r="E19" s="2">
        <f>SUM('за 10міс.18 р.'!E19+'листопад 18 р.'!E19)</f>
        <v>253425.89999999997</v>
      </c>
      <c r="F19" s="2">
        <f>SUM('за 10міс.18 р.'!F19+'листопад 18 р.'!F19)</f>
        <v>245214.77</v>
      </c>
      <c r="G19" s="2">
        <f>SUM('за 10міс.18 р.'!G19+'листопад 18 р.'!G19)</f>
        <v>72114.739999999991</v>
      </c>
      <c r="H19" s="2">
        <f>SUM('за 10міс.18 р.'!H19+'листопад 18 р.'!H19)</f>
        <v>23961.58</v>
      </c>
      <c r="I19" s="2">
        <f>SUM('за 10міс.18 р.'!I19+'листопад 18 р.'!I19)</f>
        <v>9722.09</v>
      </c>
      <c r="J19" s="2">
        <f>SUM('за 10міс.18 р.'!J19+'листопад 18 р.'!J19)</f>
        <v>0</v>
      </c>
      <c r="K19" s="2">
        <f>SUM('за 10міс.18 р.'!K19+'листопад 18 р.'!K19)</f>
        <v>0</v>
      </c>
      <c r="L19" s="2">
        <f>SUM('за 10міс.18 р.'!L19+'листопад 18 р.'!L19)</f>
        <v>0</v>
      </c>
      <c r="M19" s="2">
        <f>SUM('за 10міс.18 р.'!M19+'листопад 18 р.'!M19)</f>
        <v>0</v>
      </c>
      <c r="N19" s="2">
        <f>SUM('за 10міс.18 р.'!N19+'листопад 18 р.'!N19)</f>
        <v>5231.53</v>
      </c>
      <c r="O19" s="2">
        <f>SUM('за 10міс.18 р.'!O19+'листопад 18 р.'!O19)</f>
        <v>133680.32999999999</v>
      </c>
      <c r="P19" s="2">
        <f>SUM('за 10міс.18 р.'!P19+'листопад 18 р.'!P19)</f>
        <v>0</v>
      </c>
      <c r="Q19" s="2">
        <f>SUM('за 10міс.18 р.'!Q19+'листопад 18 р.'!Q19)</f>
        <v>0</v>
      </c>
      <c r="R19" s="2">
        <f>SUM('за 10міс.18 р.'!R19+'листопад 18 р.'!R19)</f>
        <v>17453.45</v>
      </c>
      <c r="S19" s="2">
        <f>SUM('за 10міс.18 р.'!S19+'листопад 18 р.'!S19)</f>
        <v>-1624.37</v>
      </c>
      <c r="T19" s="2">
        <f>SUM('за 10міс.18 р.'!T19+'листопад 18 р.'!T19)</f>
        <v>117851.25</v>
      </c>
      <c r="U19" s="2">
        <f>SUM('за 10міс.18 р.'!U19+'листопад 18 р.'!U19)</f>
        <v>504.5</v>
      </c>
      <c r="V19" s="2">
        <f>SUM('за 10міс.18 р.'!V19+'листопад 18 р.'!V19)</f>
        <v>0</v>
      </c>
      <c r="W19" s="2">
        <f>SUM('за 10міс.18 р.'!W19+'листопад 18 р.'!W19)</f>
        <v>0</v>
      </c>
      <c r="X19" s="2">
        <f>SUM('за 10міс.18 р.'!X19+'листопад 18 р.'!X19)</f>
        <v>1639943.93</v>
      </c>
    </row>
    <row r="20" spans="1:24" x14ac:dyDescent="0.2">
      <c r="A20" s="30" t="s">
        <v>15</v>
      </c>
      <c r="B20" s="2">
        <f>SUM('за 10міс.18 р.'!B20+'листопад 18 р.'!B20)</f>
        <v>1291328.23</v>
      </c>
      <c r="C20" s="2">
        <f>SUM('за 10міс.18 р.'!C20+'листопад 18 р.'!C20)</f>
        <v>304686.33999999997</v>
      </c>
      <c r="D20" s="2">
        <f>SUM('за 10міс.18 р.'!D20+'листопад 18 р.'!D20)</f>
        <v>1596014.5699999998</v>
      </c>
      <c r="E20" s="2">
        <f>SUM('за 10міс.18 р.'!E20+'листопад 18 р.'!E20)</f>
        <v>354338.04</v>
      </c>
      <c r="F20" s="2">
        <f>SUM('за 10міс.18 р.'!F20+'листопад 18 р.'!F20)</f>
        <v>333560.6700000001</v>
      </c>
      <c r="G20" s="2">
        <f>SUM('за 10міс.18 р.'!G20+'листопад 18 р.'!G20)</f>
        <v>40877.14</v>
      </c>
      <c r="H20" s="2">
        <f>SUM('за 10міс.18 р.'!H20+'листопад 18 р.'!H20)</f>
        <v>41008.15</v>
      </c>
      <c r="I20" s="2">
        <f>SUM('за 10міс.18 р.'!I20+'листопад 18 р.'!I20)</f>
        <v>55208.89</v>
      </c>
      <c r="J20" s="2">
        <f>SUM('за 10міс.18 р.'!J20+'листопад 18 р.'!J20)</f>
        <v>0</v>
      </c>
      <c r="K20" s="2">
        <f>SUM('за 10міс.18 р.'!K20+'листопад 18 р.'!K20)</f>
        <v>0</v>
      </c>
      <c r="L20" s="2">
        <f>SUM('за 10міс.18 р.'!L20+'листопад 18 р.'!L20)</f>
        <v>0</v>
      </c>
      <c r="M20" s="2">
        <f>SUM('за 10міс.18 р.'!M20+'листопад 18 р.'!M20)</f>
        <v>0</v>
      </c>
      <c r="N20" s="2">
        <f>SUM('за 10міс.18 р.'!N20+'листопад 18 р.'!N20)</f>
        <v>4121.2</v>
      </c>
      <c r="O20" s="2">
        <f>SUM('за 10міс.18 р.'!O20+'листопад 18 р.'!O20)</f>
        <v>191840.79000000004</v>
      </c>
      <c r="P20" s="2">
        <f>SUM('за 10міс.18 р.'!P20+'листопад 18 р.'!P20)</f>
        <v>0</v>
      </c>
      <c r="Q20" s="2">
        <f>SUM('за 10міс.18 р.'!Q20+'листопад 18 р.'!Q20)</f>
        <v>2870</v>
      </c>
      <c r="R20" s="2">
        <f>SUM('за 10міс.18 р.'!R20+'листопад 18 р.'!R20)</f>
        <v>24731.01</v>
      </c>
      <c r="S20" s="2">
        <f>SUM('за 10міс.18 р.'!S20+'листопад 18 р.'!S20)</f>
        <v>164239.78</v>
      </c>
      <c r="T20" s="2">
        <f>SUM('за 10міс.18 р.'!T20+'листопад 18 р.'!T20)</f>
        <v>0</v>
      </c>
      <c r="U20" s="2">
        <f>SUM('за 10міс.18 р.'!U20+'листопад 18 р.'!U20)</f>
        <v>504.5</v>
      </c>
      <c r="V20" s="2">
        <f>SUM('за 10міс.18 р.'!V20+'листопад 18 р.'!V20)</f>
        <v>0</v>
      </c>
      <c r="W20" s="2">
        <f>SUM('за 10міс.18 р.'!W20+'листопад 18 р.'!W20)</f>
        <v>0</v>
      </c>
      <c r="X20" s="2">
        <f>SUM('за 10міс.18 р.'!X20+'листопад 18 р.'!X20)</f>
        <v>2283913.2799999998</v>
      </c>
    </row>
    <row r="21" spans="1:24" x14ac:dyDescent="0.2">
      <c r="A21" s="34" t="s">
        <v>61</v>
      </c>
      <c r="B21" s="2">
        <f>SUM('за 10міс.18 р.'!B21+'листопад 18 р.'!B21)</f>
        <v>462825.51</v>
      </c>
      <c r="C21" s="2">
        <f>SUM('за 10міс.18 р.'!C21+'листопад 18 р.'!C21)</f>
        <v>121312.37999999999</v>
      </c>
      <c r="D21" s="2">
        <f>SUM('за 10міс.18 р.'!D21+'листопад 18 р.'!D21)</f>
        <v>584138.18999999994</v>
      </c>
      <c r="E21" s="2">
        <f>SUM('за 10міс.18 р.'!E21+'листопад 18 р.'!E21)</f>
        <v>129559.67000000001</v>
      </c>
      <c r="F21" s="2">
        <f>SUM('за 10міс.18 р.'!F21+'листопад 18 р.'!F21)</f>
        <v>285216.48</v>
      </c>
      <c r="G21" s="2">
        <f>SUM('за 10міс.18 р.'!G21+'листопад 18 р.'!G21)</f>
        <v>18939.21</v>
      </c>
      <c r="H21" s="2">
        <f>SUM('за 10міс.18 р.'!H21+'листопад 18 р.'!H21)</f>
        <v>17075.52</v>
      </c>
      <c r="I21" s="2">
        <f>SUM('за 10міс.18 р.'!I21+'листопад 18 р.'!I21)</f>
        <v>13509.119999999999</v>
      </c>
      <c r="J21" s="2">
        <f>SUM('за 10міс.18 р.'!J21+'листопад 18 р.'!J21)</f>
        <v>0</v>
      </c>
      <c r="K21" s="2">
        <f>SUM('за 10міс.18 р.'!K21+'листопад 18 р.'!K21)</f>
        <v>0</v>
      </c>
      <c r="L21" s="2">
        <f>SUM('за 10міс.18 р.'!L21+'листопад 18 р.'!L21)</f>
        <v>0</v>
      </c>
      <c r="M21" s="2">
        <f>SUM('за 10міс.18 р.'!M21+'листопад 18 р.'!M21)</f>
        <v>0</v>
      </c>
      <c r="N21" s="2">
        <f>SUM('за 10міс.18 р.'!N21+'листопад 18 р.'!N21)</f>
        <v>180</v>
      </c>
      <c r="O21" s="2">
        <f>SUM('за 10міс.18 р.'!O21+'листопад 18 р.'!O21)</f>
        <v>235008.13</v>
      </c>
      <c r="P21" s="2">
        <f>SUM('за 10міс.18 р.'!P21+'листопад 18 р.'!P21)</f>
        <v>0</v>
      </c>
      <c r="Q21" s="2">
        <f>SUM('за 10міс.18 р.'!Q21+'листопад 18 р.'!Q21)</f>
        <v>0</v>
      </c>
      <c r="R21" s="2">
        <f>SUM('за 10міс.18 р.'!R21+'листопад 18 р.'!R21)</f>
        <v>40014.889999999992</v>
      </c>
      <c r="S21" s="2">
        <f>SUM('за 10міс.18 р.'!S21+'листопад 18 р.'!S21)</f>
        <v>194993.24</v>
      </c>
      <c r="T21" s="2">
        <f>SUM('за 10міс.18 р.'!T21+'листопад 18 р.'!T21)</f>
        <v>0</v>
      </c>
      <c r="U21" s="2">
        <f>SUM('за 10міс.18 р.'!U21+'листопад 18 р.'!U21)</f>
        <v>504.5</v>
      </c>
      <c r="V21" s="2">
        <f>SUM('за 10міс.18 р.'!V21+'листопад 18 р.'!V21)</f>
        <v>0</v>
      </c>
      <c r="W21" s="2">
        <f>SUM('за 10міс.18 р.'!W21+'листопад 18 р.'!W21)</f>
        <v>0</v>
      </c>
      <c r="X21" s="2">
        <f>SUM('за 10міс.18 р.'!X21+'листопад 18 р.'!X21)</f>
        <v>998914.34000000008</v>
      </c>
    </row>
    <row r="22" spans="1:24" x14ac:dyDescent="0.2">
      <c r="A22" s="30" t="s">
        <v>16</v>
      </c>
      <c r="B22" s="2">
        <f>SUM('за 10міс.18 р.'!B22+'листопад 18 р.'!B22)</f>
        <v>650136.12</v>
      </c>
      <c r="C22" s="2">
        <f>SUM('за 10міс.18 р.'!C22+'листопад 18 р.'!C22)</f>
        <v>67768.52</v>
      </c>
      <c r="D22" s="2">
        <f>SUM('за 10міс.18 р.'!D22+'листопад 18 р.'!D22)</f>
        <v>717904.6399999999</v>
      </c>
      <c r="E22" s="2">
        <f>SUM('за 10міс.18 р.'!E22+'листопад 18 р.'!E22)</f>
        <v>159439.5</v>
      </c>
      <c r="F22" s="2">
        <f>SUM('за 10міс.18 р.'!F22+'листопад 18 р.'!F22)</f>
        <v>169181.59</v>
      </c>
      <c r="G22" s="2">
        <f>SUM('за 10міс.18 р.'!G22+'листопад 18 р.'!G22)</f>
        <v>7622.7</v>
      </c>
      <c r="H22" s="2">
        <f>SUM('за 10міс.18 р.'!H22+'листопад 18 р.'!H22)</f>
        <v>17444.129999999997</v>
      </c>
      <c r="I22" s="2">
        <f>SUM('за 10міс.18 р.'!I22+'листопад 18 р.'!I22)</f>
        <v>12226.61</v>
      </c>
      <c r="J22" s="2">
        <f>SUM('за 10міс.18 р.'!J22+'листопад 18 р.'!J22)</f>
        <v>0</v>
      </c>
      <c r="K22" s="2">
        <f>SUM('за 10міс.18 р.'!K22+'листопад 18 р.'!K22)</f>
        <v>0</v>
      </c>
      <c r="L22" s="2">
        <f>SUM('за 10міс.18 р.'!L22+'листопад 18 р.'!L22)</f>
        <v>0</v>
      </c>
      <c r="M22" s="2">
        <f>SUM('за 10міс.18 р.'!M22+'листопад 18 р.'!M22)</f>
        <v>0</v>
      </c>
      <c r="N22" s="2">
        <f>SUM('за 10міс.18 р.'!N22+'листопад 18 р.'!N22)</f>
        <v>3894.76</v>
      </c>
      <c r="O22" s="2">
        <f>SUM('за 10міс.18 р.'!O22+'листопад 18 р.'!O22)</f>
        <v>127488.89</v>
      </c>
      <c r="P22" s="2">
        <f>SUM('за 10міс.18 р.'!P22+'листопад 18 р.'!P22)</f>
        <v>0</v>
      </c>
      <c r="Q22" s="2">
        <f>SUM('за 10міс.18 р.'!Q22+'листопад 18 р.'!Q22)</f>
        <v>0</v>
      </c>
      <c r="R22" s="2">
        <f>SUM('за 10міс.18 р.'!R22+'листопад 18 р.'!R22)</f>
        <v>6049.3200000000006</v>
      </c>
      <c r="S22" s="2">
        <f>SUM('за 10міс.18 р.'!S22+'листопад 18 р.'!S22)</f>
        <v>121439.57</v>
      </c>
      <c r="T22" s="2">
        <f>SUM('за 10міс.18 р.'!T22+'листопад 18 р.'!T22)</f>
        <v>0</v>
      </c>
      <c r="U22" s="2">
        <f>SUM('за 10міс.18 р.'!U22+'листопад 18 р.'!U22)</f>
        <v>504.5</v>
      </c>
      <c r="V22" s="2">
        <f>SUM('за 10міс.18 р.'!V22+'листопад 18 р.'!V22)</f>
        <v>0</v>
      </c>
      <c r="W22" s="2">
        <f>SUM('за 10міс.18 р.'!W22+'листопад 18 р.'!W22)</f>
        <v>0</v>
      </c>
      <c r="X22" s="2">
        <f>SUM('за 10міс.18 р.'!X22+'листопад 18 р.'!X22)</f>
        <v>1046525.7300000001</v>
      </c>
    </row>
    <row r="23" spans="1:24" x14ac:dyDescent="0.2">
      <c r="A23" s="30" t="s">
        <v>17</v>
      </c>
      <c r="B23" s="2">
        <f>SUM('за 10міс.18 р.'!B23+'листопад 18 р.'!B23)</f>
        <v>1584841.47</v>
      </c>
      <c r="C23" s="2">
        <f>SUM('за 10міс.18 р.'!C23+'листопад 18 р.'!C23)</f>
        <v>323285.21000000002</v>
      </c>
      <c r="D23" s="2">
        <f>SUM('за 10міс.18 р.'!D23+'листопад 18 р.'!D23)</f>
        <v>1908126.68</v>
      </c>
      <c r="E23" s="2">
        <f>SUM('за 10міс.18 р.'!E23+'листопад 18 р.'!E23)</f>
        <v>423439.37</v>
      </c>
      <c r="F23" s="2">
        <f>SUM('за 10міс.18 р.'!F23+'листопад 18 р.'!F23)</f>
        <v>876371.25</v>
      </c>
      <c r="G23" s="2">
        <f>SUM('за 10міс.18 р.'!G23+'листопад 18 р.'!G23)</f>
        <v>115252.67000000001</v>
      </c>
      <c r="H23" s="2">
        <f>SUM('за 10міс.18 р.'!H23+'листопад 18 р.'!H23)</f>
        <v>67575.009999999995</v>
      </c>
      <c r="I23" s="2">
        <f>SUM('за 10міс.18 р.'!I23+'листопад 18 р.'!I23)</f>
        <v>116840.97</v>
      </c>
      <c r="J23" s="2">
        <f>SUM('за 10міс.18 р.'!J23+'листопад 18 р.'!J23)</f>
        <v>0</v>
      </c>
      <c r="K23" s="2">
        <f>SUM('за 10міс.18 р.'!K23+'листопад 18 р.'!K23)</f>
        <v>0</v>
      </c>
      <c r="L23" s="2">
        <f>SUM('за 10міс.18 р.'!L23+'листопад 18 р.'!L23)</f>
        <v>0</v>
      </c>
      <c r="M23" s="2">
        <f>SUM('за 10міс.18 р.'!M23+'листопад 18 р.'!M23)</f>
        <v>0</v>
      </c>
      <c r="N23" s="2">
        <f>SUM('за 10міс.18 р.'!N23+'листопад 18 р.'!N23)</f>
        <v>3517.8</v>
      </c>
      <c r="O23" s="2">
        <f>SUM('за 10міс.18 р.'!O23+'листопад 18 р.'!O23)</f>
        <v>572680.29999999993</v>
      </c>
      <c r="P23" s="2">
        <f>SUM('за 10міс.18 р.'!P23+'листопад 18 р.'!P23)</f>
        <v>518498</v>
      </c>
      <c r="Q23" s="2">
        <f>SUM('за 10міс.18 р.'!Q23+'листопад 18 р.'!Q23)</f>
        <v>0</v>
      </c>
      <c r="R23" s="2">
        <f>SUM('за 10міс.18 р.'!R23+'листопад 18 р.'!R23)</f>
        <v>54182.3</v>
      </c>
      <c r="S23" s="2">
        <f>SUM('за 10міс.18 р.'!S23+'листопад 18 р.'!S23)</f>
        <v>0</v>
      </c>
      <c r="T23" s="2">
        <f>SUM('за 10міс.18 р.'!T23+'листопад 18 р.'!T23)</f>
        <v>0</v>
      </c>
      <c r="U23" s="2">
        <f>SUM('за 10міс.18 р.'!U23+'листопад 18 р.'!U23)</f>
        <v>504.5</v>
      </c>
      <c r="V23" s="2">
        <f>SUM('за 10міс.18 р.'!V23+'листопад 18 р.'!V23)</f>
        <v>0</v>
      </c>
      <c r="W23" s="2">
        <f>SUM('за 10міс.18 р.'!W23+'листопад 18 р.'!W23)</f>
        <v>0</v>
      </c>
      <c r="X23" s="2">
        <f>SUM('за 10міс.18 р.'!X23+'листопад 18 р.'!X23)</f>
        <v>3207937.3</v>
      </c>
    </row>
    <row r="24" spans="1:24" x14ac:dyDescent="0.2">
      <c r="A24" s="30" t="s">
        <v>18</v>
      </c>
      <c r="B24" s="2">
        <f>SUM('за 10міс.18 р.'!B24+'листопад 18 р.'!B24)</f>
        <v>856713.9</v>
      </c>
      <c r="C24" s="2">
        <f>SUM('за 10міс.18 р.'!C24+'листопад 18 р.'!C24)</f>
        <v>163106.39000000001</v>
      </c>
      <c r="D24" s="2">
        <f>SUM('за 10міс.18 р.'!D24+'листопад 18 р.'!D24)</f>
        <v>1019820.29</v>
      </c>
      <c r="E24" s="2">
        <f>SUM('за 10міс.18 р.'!E24+'листопад 18 р.'!E24)</f>
        <v>226490.87</v>
      </c>
      <c r="F24" s="2">
        <f>SUM('за 10міс.18 р.'!F24+'листопад 18 р.'!F24)</f>
        <v>265665.35000000003</v>
      </c>
      <c r="G24" s="2">
        <f>SUM('за 10міс.18 р.'!G24+'листопад 18 р.'!G24)</f>
        <v>44274.19</v>
      </c>
      <c r="H24" s="2">
        <f>SUM('за 10міс.18 р.'!H24+'листопад 18 р.'!H24)</f>
        <v>27290.15</v>
      </c>
      <c r="I24" s="2">
        <f>SUM('за 10міс.18 р.'!I24+'листопад 18 р.'!I24)</f>
        <v>15790.029999999999</v>
      </c>
      <c r="J24" s="2">
        <f>SUM('за 10міс.18 р.'!J24+'листопад 18 р.'!J24)</f>
        <v>0</v>
      </c>
      <c r="K24" s="2">
        <f>SUM('за 10міс.18 р.'!K24+'листопад 18 р.'!K24)</f>
        <v>0</v>
      </c>
      <c r="L24" s="2">
        <f>SUM('за 10міс.18 р.'!L24+'листопад 18 р.'!L24)</f>
        <v>0</v>
      </c>
      <c r="M24" s="2">
        <f>SUM('за 10міс.18 р.'!M24+'листопад 18 р.'!M24)</f>
        <v>0</v>
      </c>
      <c r="N24" s="2">
        <f>SUM('за 10міс.18 р.'!N24+'листопад 18 р.'!N24)</f>
        <v>3089.1499999999996</v>
      </c>
      <c r="O24" s="2">
        <f>SUM('за 10міс.18 р.'!O24+'листопад 18 р.'!O24)</f>
        <v>174717.33000000005</v>
      </c>
      <c r="P24" s="2">
        <f>SUM('за 10міс.18 р.'!P24+'листопад 18 р.'!P24)</f>
        <v>-17857.599999999999</v>
      </c>
      <c r="Q24" s="2">
        <f>SUM('за 10міс.18 р.'!Q24+'листопад 18 р.'!Q24)</f>
        <v>0</v>
      </c>
      <c r="R24" s="2">
        <f>SUM('за 10міс.18 р.'!R24+'листопад 18 р.'!R24)</f>
        <v>21692.579999999998</v>
      </c>
      <c r="S24" s="2">
        <f>SUM('за 10міс.18 р.'!S24+'листопад 18 р.'!S24)</f>
        <v>170882.34999999998</v>
      </c>
      <c r="T24" s="2">
        <f>SUM('за 10міс.18 р.'!T24+'листопад 18 р.'!T24)</f>
        <v>0</v>
      </c>
      <c r="U24" s="2">
        <f>SUM('за 10міс.18 р.'!U24+'листопад 18 р.'!U24)</f>
        <v>504.5</v>
      </c>
      <c r="V24" s="2">
        <f>SUM('за 10міс.18 р.'!V24+'листопад 18 р.'!V24)</f>
        <v>0</v>
      </c>
      <c r="W24" s="2">
        <f>SUM('за 10міс.18 р.'!W24+'листопад 18 р.'!W24)</f>
        <v>0</v>
      </c>
      <c r="X24" s="2">
        <f>SUM('за 10міс.18 р.'!X24+'листопад 18 р.'!X24)</f>
        <v>1511976.51</v>
      </c>
    </row>
    <row r="25" spans="1:24" x14ac:dyDescent="0.2">
      <c r="A25" s="30" t="s">
        <v>27</v>
      </c>
      <c r="B25" s="2">
        <f>SUM('за 10міс.18 р.'!B25+'листопад 18 р.'!B25)</f>
        <v>354800.79000000004</v>
      </c>
      <c r="C25" s="2">
        <f>SUM('за 10міс.18 р.'!C25+'листопад 18 р.'!C25)</f>
        <v>100599.39</v>
      </c>
      <c r="D25" s="2">
        <f>SUM('за 10міс.18 р.'!D25+'листопад 18 р.'!D25)</f>
        <v>455400.18000000005</v>
      </c>
      <c r="E25" s="2">
        <f>SUM('за 10міс.18 р.'!E25+'листопад 18 р.'!E25)</f>
        <v>100890.11</v>
      </c>
      <c r="F25" s="2">
        <f>SUM('за 10міс.18 р.'!F25+'листопад 18 р.'!F25)</f>
        <v>190233.3</v>
      </c>
      <c r="G25" s="2">
        <f>SUM('за 10міс.18 р.'!G25+'листопад 18 р.'!G25)</f>
        <v>8879.14</v>
      </c>
      <c r="H25" s="2">
        <f>SUM('за 10міс.18 р.'!H25+'листопад 18 р.'!H25)</f>
        <v>13149.259999999998</v>
      </c>
      <c r="I25" s="2">
        <f>SUM('за 10міс.18 р.'!I25+'листопад 18 р.'!I25)</f>
        <v>11892.42</v>
      </c>
      <c r="J25" s="2">
        <f>SUM('за 10міс.18 р.'!J25+'листопад 18 р.'!J25)</f>
        <v>0</v>
      </c>
      <c r="K25" s="2">
        <f>SUM('за 10міс.18 р.'!K25+'листопад 18 р.'!K25)</f>
        <v>0</v>
      </c>
      <c r="L25" s="2">
        <f>SUM('за 10міс.18 р.'!L25+'листопад 18 р.'!L25)</f>
        <v>0</v>
      </c>
      <c r="M25" s="2">
        <f>SUM('за 10міс.18 р.'!M25+'листопад 18 р.'!M25)</f>
        <v>0</v>
      </c>
      <c r="N25" s="2">
        <f>SUM('за 10міс.18 р.'!N25+'листопад 18 р.'!N25)</f>
        <v>0</v>
      </c>
      <c r="O25" s="2">
        <f>SUM('за 10міс.18 р.'!O25+'листопад 18 р.'!O25)</f>
        <v>155807.98000000001</v>
      </c>
      <c r="P25" s="2">
        <f>SUM('за 10міс.18 р.'!P25+'листопад 18 р.'!P25)</f>
        <v>0</v>
      </c>
      <c r="Q25" s="2">
        <f>SUM('за 10міс.18 р.'!Q25+'листопад 18 р.'!Q25)</f>
        <v>0</v>
      </c>
      <c r="R25" s="2">
        <f>SUM('за 10міс.18 р.'!R25+'листопад 18 р.'!R25)</f>
        <v>16216.82</v>
      </c>
      <c r="S25" s="2">
        <f>SUM('за 10міс.18 р.'!S25+'листопад 18 р.'!S25)</f>
        <v>139591.16</v>
      </c>
      <c r="T25" s="2">
        <f>SUM('за 10міс.18 р.'!T25+'листопад 18 р.'!T25)</f>
        <v>0</v>
      </c>
      <c r="U25" s="2">
        <f>SUM('за 10міс.18 р.'!U25+'листопад 18 р.'!U25)</f>
        <v>504.5</v>
      </c>
      <c r="V25" s="2">
        <f>SUM('за 10міс.18 р.'!V25+'листопад 18 р.'!V25)</f>
        <v>0</v>
      </c>
      <c r="W25" s="2">
        <f>SUM('за 10міс.18 р.'!W25+'листопад 18 р.'!W25)</f>
        <v>0</v>
      </c>
      <c r="X25" s="2">
        <f>SUM('за 10міс.18 р.'!X25+'листопад 18 р.'!X25)</f>
        <v>746523.59</v>
      </c>
    </row>
    <row r="26" spans="1:24" x14ac:dyDescent="0.2">
      <c r="A26" s="30" t="s">
        <v>33</v>
      </c>
      <c r="B26" s="2">
        <f>SUM('за 10міс.18 р.'!B26+'листопад 18 р.'!B26)</f>
        <v>124999.93</v>
      </c>
      <c r="C26" s="2">
        <f>SUM('за 10міс.18 р.'!C26+'листопад 18 р.'!C26)</f>
        <v>0</v>
      </c>
      <c r="D26" s="2">
        <f>SUM('за 10міс.18 р.'!D26+'листопад 18 р.'!D26)</f>
        <v>124999.93</v>
      </c>
      <c r="E26" s="2">
        <f>SUM('за 10міс.18 р.'!E26+'листопад 18 р.'!E26)</f>
        <v>27652.879999999997</v>
      </c>
      <c r="F26" s="2">
        <f>SUM('за 10міс.18 р.'!F26+'листопад 18 р.'!F26)</f>
        <v>17431.059999999998</v>
      </c>
      <c r="G26" s="2">
        <f>SUM('за 10міс.18 р.'!G26+'листопад 18 р.'!G26)</f>
        <v>0</v>
      </c>
      <c r="H26" s="2">
        <f>SUM('за 10міс.18 р.'!H26+'листопад 18 р.'!H26)</f>
        <v>17431.059999999998</v>
      </c>
      <c r="I26" s="2">
        <f>SUM('за 10міс.18 р.'!I26+'листопад 18 р.'!I26)</f>
        <v>0</v>
      </c>
      <c r="J26" s="2">
        <f>SUM('за 10міс.18 р.'!J26+'листопад 18 р.'!J26)</f>
        <v>0</v>
      </c>
      <c r="K26" s="2">
        <f>SUM('за 10міс.18 р.'!K26+'листопад 18 р.'!K26)</f>
        <v>0</v>
      </c>
      <c r="L26" s="2">
        <f>SUM('за 10міс.18 р.'!L26+'листопад 18 р.'!L26)</f>
        <v>0</v>
      </c>
      <c r="M26" s="2">
        <f>SUM('за 10міс.18 р.'!M26+'листопад 18 р.'!M26)</f>
        <v>0</v>
      </c>
      <c r="N26" s="2">
        <f>SUM('за 10міс.18 р.'!N26+'листопад 18 р.'!N26)</f>
        <v>0</v>
      </c>
      <c r="O26" s="2">
        <f>SUM('за 10міс.18 р.'!O26+'листопад 18 р.'!O26)</f>
        <v>0</v>
      </c>
      <c r="P26" s="2">
        <f>SUM('за 10міс.18 р.'!P26+'листопад 18 р.'!P26)</f>
        <v>0</v>
      </c>
      <c r="Q26" s="2">
        <f>SUM('за 10міс.18 р.'!Q26+'листопад 18 р.'!Q26)</f>
        <v>0</v>
      </c>
      <c r="R26" s="2">
        <f>SUM('за 10міс.18 р.'!R26+'листопад 18 р.'!R26)</f>
        <v>0</v>
      </c>
      <c r="S26" s="2">
        <f>SUM('за 10міс.18 р.'!S26+'листопад 18 р.'!S26)</f>
        <v>0</v>
      </c>
      <c r="T26" s="2">
        <f>SUM('за 10міс.18 р.'!T26+'листопад 18 р.'!T26)</f>
        <v>0</v>
      </c>
      <c r="U26" s="2">
        <f>SUM('за 10міс.18 р.'!U26+'листопад 18 р.'!U26)</f>
        <v>0</v>
      </c>
      <c r="V26" s="2">
        <f>SUM('за 10міс.18 р.'!V26+'листопад 18 р.'!V26)</f>
        <v>0</v>
      </c>
      <c r="W26" s="2">
        <f>SUM('за 10міс.18 р.'!W26+'листопад 18 р.'!W26)</f>
        <v>0</v>
      </c>
      <c r="X26" s="2">
        <f>SUM('за 10міс.18 р.'!X26+'листопад 18 р.'!X26)</f>
        <v>170083.87</v>
      </c>
    </row>
    <row r="27" spans="1:24" x14ac:dyDescent="0.2">
      <c r="A27" s="30" t="s">
        <v>19</v>
      </c>
      <c r="B27" s="2">
        <f>SUM('за 10міс.18 р.'!B27+'листопад 18 р.'!B27)</f>
        <v>542912.53999999992</v>
      </c>
      <c r="C27" s="2">
        <f>SUM('за 10міс.18 р.'!C27+'листопад 18 р.'!C27)</f>
        <v>171401.77</v>
      </c>
      <c r="D27" s="2">
        <f>SUM('за 10міс.18 р.'!D27+'листопад 18 р.'!D27)</f>
        <v>714314.31</v>
      </c>
      <c r="E27" s="2">
        <f>SUM('за 10міс.18 р.'!E27+'листопад 18 р.'!E27)</f>
        <v>157997.29</v>
      </c>
      <c r="F27" s="2">
        <f>SUM('за 10міс.18 р.'!F27+'листопад 18 р.'!F27)</f>
        <v>239040.46</v>
      </c>
      <c r="G27" s="2">
        <f>SUM('за 10міс.18 р.'!G27+'листопад 18 р.'!G27)</f>
        <v>7565.1900000000005</v>
      </c>
      <c r="H27" s="2">
        <f>SUM('за 10міс.18 р.'!H27+'листопад 18 р.'!H27)</f>
        <v>11706.98</v>
      </c>
      <c r="I27" s="2">
        <f>SUM('за 10міс.18 р.'!I27+'листопад 18 р.'!I27)</f>
        <v>13574.169999999998</v>
      </c>
      <c r="J27" s="2">
        <f>SUM('за 10міс.18 р.'!J27+'листопад 18 р.'!J27)</f>
        <v>0</v>
      </c>
      <c r="K27" s="2">
        <f>SUM('за 10міс.18 р.'!K27+'листопад 18 р.'!K27)</f>
        <v>0</v>
      </c>
      <c r="L27" s="2">
        <f>SUM('за 10міс.18 р.'!L27+'листопад 18 р.'!L27)</f>
        <v>0</v>
      </c>
      <c r="M27" s="2">
        <f>SUM('за 10міс.18 р.'!M27+'листопад 18 р.'!M27)</f>
        <v>0</v>
      </c>
      <c r="N27" s="2">
        <f>SUM('за 10міс.18 р.'!N27+'листопад 18 р.'!N27)</f>
        <v>2756.54</v>
      </c>
      <c r="O27" s="2">
        <f>SUM('за 10міс.18 р.'!O27+'листопад 18 р.'!O27)</f>
        <v>202933.08000000002</v>
      </c>
      <c r="P27" s="2">
        <f>SUM('за 10міс.18 р.'!P27+'листопад 18 р.'!P27)</f>
        <v>0</v>
      </c>
      <c r="Q27" s="2">
        <f>SUM('за 10міс.18 р.'!Q27+'листопад 18 р.'!Q27)</f>
        <v>0</v>
      </c>
      <c r="R27" s="2">
        <f>SUM('за 10міс.18 р.'!R27+'листопад 18 р.'!R27)</f>
        <v>23886.63</v>
      </c>
      <c r="S27" s="2">
        <f>SUM('за 10міс.18 р.'!S27+'листопад 18 р.'!S27)</f>
        <v>179046.45</v>
      </c>
      <c r="T27" s="2">
        <f>SUM('за 10міс.18 р.'!T27+'листопад 18 р.'!T27)</f>
        <v>0</v>
      </c>
      <c r="U27" s="2">
        <f>SUM('за 10міс.18 р.'!U27+'листопад 18 р.'!U27)</f>
        <v>504.5</v>
      </c>
      <c r="V27" s="2">
        <f>SUM('за 10міс.18 р.'!V27+'листопад 18 р.'!V27)</f>
        <v>0</v>
      </c>
      <c r="W27" s="2">
        <f>SUM('за 10міс.18 р.'!W27+'листопад 18 р.'!W27)</f>
        <v>0</v>
      </c>
      <c r="X27" s="2">
        <f>SUM('за 10міс.18 р.'!X27+'листопад 18 р.'!X27)</f>
        <v>1111352.06</v>
      </c>
    </row>
    <row r="28" spans="1:24" x14ac:dyDescent="0.2">
      <c r="A28" s="30" t="s">
        <v>20</v>
      </c>
      <c r="B28" s="2">
        <f>SUM('за 10міс.18 р.'!B28+'листопад 18 р.'!B28)</f>
        <v>1887348.3399999999</v>
      </c>
      <c r="C28" s="2">
        <f>SUM('за 10міс.18 р.'!C28+'листопад 18 р.'!C28)</f>
        <v>583125.78999999992</v>
      </c>
      <c r="D28" s="2">
        <f>SUM('за 10міс.18 р.'!D28+'листопад 18 р.'!D28)</f>
        <v>2470474.13</v>
      </c>
      <c r="E28" s="2">
        <f>SUM('за 10міс.18 р.'!E28+'листопад 18 р.'!E28)</f>
        <v>414665.97000000003</v>
      </c>
      <c r="F28" s="2">
        <f>SUM('за 10міс.18 р.'!F28+'листопад 18 р.'!F28)</f>
        <v>1012976.25</v>
      </c>
      <c r="G28" s="2">
        <f>SUM('за 10міс.18 р.'!G28+'листопад 18 р.'!G28)</f>
        <v>284462.68000000005</v>
      </c>
      <c r="H28" s="2">
        <f>SUM('за 10міс.18 р.'!H28+'листопад 18 р.'!H28)</f>
        <v>109909.65</v>
      </c>
      <c r="I28" s="2">
        <f>SUM('за 10міс.18 р.'!I28+'листопад 18 р.'!I28)</f>
        <v>252505.25999999998</v>
      </c>
      <c r="J28" s="2">
        <f>SUM('за 10міс.18 р.'!J28+'листопад 18 р.'!J28)</f>
        <v>0</v>
      </c>
      <c r="K28" s="2">
        <f>SUM('за 10міс.18 р.'!K28+'листопад 18 р.'!K28)</f>
        <v>0</v>
      </c>
      <c r="L28" s="2">
        <f>SUM('за 10міс.18 р.'!L28+'листопад 18 р.'!L28)</f>
        <v>0</v>
      </c>
      <c r="M28" s="2">
        <f>SUM('за 10міс.18 р.'!M28+'листопад 18 р.'!M28)</f>
        <v>0</v>
      </c>
      <c r="N28" s="2">
        <f>SUM('за 10міс.18 р.'!N28+'листопад 18 р.'!N28)</f>
        <v>8923.09</v>
      </c>
      <c r="O28" s="2">
        <f>SUM('за 10міс.18 р.'!O28+'листопад 18 р.'!O28)</f>
        <v>356670.2300000001</v>
      </c>
      <c r="P28" s="2">
        <f>SUM('за 10міс.18 р.'!P28+'листопад 18 р.'!P28)</f>
        <v>-22211.599999999999</v>
      </c>
      <c r="Q28" s="2">
        <f>SUM('за 10міс.18 р.'!Q28+'листопад 18 р.'!Q28)</f>
        <v>16464.78</v>
      </c>
      <c r="R28" s="2">
        <f>SUM('за 10міс.18 р.'!R28+'листопад 18 р.'!R28)</f>
        <v>58517.7</v>
      </c>
      <c r="S28" s="2">
        <f>SUM('за 10міс.18 р.'!S28+'листопад 18 р.'!S28)</f>
        <v>303899.35000000003</v>
      </c>
      <c r="T28" s="2">
        <f>SUM('за 10міс.18 р.'!T28+'листопад 18 р.'!T28)</f>
        <v>0</v>
      </c>
      <c r="U28" s="2">
        <f>SUM('за 10міс.18 р.'!U28+'листопад 18 р.'!U28)</f>
        <v>505.34</v>
      </c>
      <c r="V28" s="2">
        <f>SUM('за 10міс.18 р.'!V28+'листопад 18 р.'!V28)</f>
        <v>0</v>
      </c>
      <c r="W28" s="2">
        <f>SUM('за 10міс.18 р.'!W28+'листопад 18 р.'!W28)</f>
        <v>0</v>
      </c>
      <c r="X28" s="2">
        <f>SUM('за 10міс.18 р.'!X28+'листопад 18 р.'!X28)</f>
        <v>3898116.3499999996</v>
      </c>
    </row>
    <row r="29" spans="1:24" x14ac:dyDescent="0.2">
      <c r="A29" s="30" t="s">
        <v>21</v>
      </c>
      <c r="B29" s="2">
        <f>SUM('за 10міс.18 р.'!B29+'листопад 18 р.'!B29)</f>
        <v>1134587.55</v>
      </c>
      <c r="C29" s="2">
        <f>SUM('за 10міс.18 р.'!C29+'листопад 18 р.'!C29)</f>
        <v>162848.41</v>
      </c>
      <c r="D29" s="2">
        <f>SUM('за 10міс.18 р.'!D29+'листопад 18 р.'!D29)</f>
        <v>1297435.96</v>
      </c>
      <c r="E29" s="2">
        <f>SUM('за 10міс.18 р.'!E29+'листопад 18 р.'!E29)</f>
        <v>288098.76</v>
      </c>
      <c r="F29" s="2">
        <f>SUM('за 10міс.18 р.'!F29+'листопад 18 р.'!F29)</f>
        <v>607068.15</v>
      </c>
      <c r="G29" s="2">
        <f>SUM('за 10міс.18 р.'!G29+'листопад 18 р.'!G29)</f>
        <v>15605.440000000002</v>
      </c>
      <c r="H29" s="2">
        <f>SUM('за 10міс.18 р.'!H29+'листопад 18 р.'!H29)</f>
        <v>29583.66</v>
      </c>
      <c r="I29" s="2">
        <f>SUM('за 10міс.18 р.'!I29+'листопад 18 р.'!I29)</f>
        <v>5746.08</v>
      </c>
      <c r="J29" s="2">
        <f>SUM('за 10міс.18 р.'!J29+'листопад 18 р.'!J29)</f>
        <v>0</v>
      </c>
      <c r="K29" s="2">
        <f>SUM('за 10міс.18 р.'!K29+'листопад 18 р.'!K29)</f>
        <v>0</v>
      </c>
      <c r="L29" s="2">
        <f>SUM('за 10міс.18 р.'!L29+'листопад 18 р.'!L29)</f>
        <v>0</v>
      </c>
      <c r="M29" s="2">
        <f>SUM('за 10міс.18 р.'!M29+'листопад 18 р.'!M29)</f>
        <v>0</v>
      </c>
      <c r="N29" s="2">
        <f>SUM('за 10міс.18 р.'!N29+'листопад 18 р.'!N29)</f>
        <v>2141.5500000000002</v>
      </c>
      <c r="O29" s="2">
        <f>SUM('за 10міс.18 р.'!O29+'листопад 18 р.'!O29)</f>
        <v>553486.92000000004</v>
      </c>
      <c r="P29" s="2">
        <f>SUM('за 10міс.18 р.'!P29+'листопад 18 р.'!P29)</f>
        <v>518498</v>
      </c>
      <c r="Q29" s="2">
        <f>SUM('за 10міс.18 р.'!Q29+'листопад 18 р.'!Q29)</f>
        <v>5105.76</v>
      </c>
      <c r="R29" s="2">
        <f>SUM('за 10міс.18 р.'!R29+'листопад 18 р.'!R29)</f>
        <v>29883.16</v>
      </c>
      <c r="S29" s="2">
        <f>SUM('за 10міс.18 р.'!S29+'листопад 18 р.'!S29)</f>
        <v>0</v>
      </c>
      <c r="T29" s="2">
        <f>SUM('за 10міс.18 р.'!T29+'листопад 18 р.'!T29)</f>
        <v>0</v>
      </c>
      <c r="U29" s="2">
        <f>SUM('за 10міс.18 р.'!U29+'листопад 18 р.'!U29)</f>
        <v>504.5</v>
      </c>
      <c r="V29" s="2">
        <f>SUM('за 10міс.18 р.'!V29+'листопад 18 р.'!V29)</f>
        <v>0</v>
      </c>
      <c r="W29" s="2">
        <f>SUM('за 10міс.18 р.'!W29+'листопад 18 р.'!W29)</f>
        <v>0</v>
      </c>
      <c r="X29" s="2">
        <f>SUM('за 10міс.18 р.'!X29+'листопад 18 р.'!X29)</f>
        <v>2192602.87</v>
      </c>
    </row>
    <row r="30" spans="1:24" x14ac:dyDescent="0.2">
      <c r="A30" s="30" t="s">
        <v>22</v>
      </c>
      <c r="B30" s="2">
        <f>SUM('за 10міс.18 р.'!B30+'листопад 18 р.'!B30)</f>
        <v>598741.51</v>
      </c>
      <c r="C30" s="2">
        <f>SUM('за 10міс.18 р.'!C30+'листопад 18 р.'!C30)</f>
        <v>112096.55</v>
      </c>
      <c r="D30" s="2">
        <f>SUM('за 10міс.18 р.'!D30+'листопад 18 р.'!D30)</f>
        <v>710838.05999999994</v>
      </c>
      <c r="E30" s="2">
        <f>SUM('за 10міс.18 р.'!E30+'листопад 18 р.'!E30)</f>
        <v>157863.5</v>
      </c>
      <c r="F30" s="2">
        <f>SUM('за 10міс.18 р.'!F30+'листопад 18 р.'!F30)</f>
        <v>195641.40999999997</v>
      </c>
      <c r="G30" s="2">
        <f>SUM('за 10міс.18 р.'!G30+'листопад 18 р.'!G30)</f>
        <v>24673.919999999998</v>
      </c>
      <c r="H30" s="2">
        <f>SUM('за 10міс.18 р.'!H30+'листопад 18 р.'!H30)</f>
        <v>19634.060000000001</v>
      </c>
      <c r="I30" s="2">
        <f>SUM('за 10міс.18 р.'!I30+'листопад 18 р.'!I30)</f>
        <v>12588.020000000002</v>
      </c>
      <c r="J30" s="2">
        <f>SUM('за 10міс.18 р.'!J30+'листопад 18 р.'!J30)</f>
        <v>0</v>
      </c>
      <c r="K30" s="2">
        <f>SUM('за 10міс.18 р.'!K30+'листопад 18 р.'!K30)</f>
        <v>0</v>
      </c>
      <c r="L30" s="2">
        <f>SUM('за 10міс.18 р.'!L30+'листопад 18 р.'!L30)</f>
        <v>0</v>
      </c>
      <c r="M30" s="2">
        <f>SUM('за 10міс.18 р.'!M30+'листопад 18 р.'!M30)</f>
        <v>0</v>
      </c>
      <c r="N30" s="2">
        <f>SUM('за 10міс.18 р.'!N30+'листопад 18 р.'!N30)</f>
        <v>628.34</v>
      </c>
      <c r="O30" s="2">
        <f>SUM('за 10міс.18 р.'!O30+'листопад 18 р.'!O30)</f>
        <v>137612.56999999998</v>
      </c>
      <c r="P30" s="2">
        <f>SUM('за 10міс.18 р.'!P30+'листопад 18 р.'!P30)</f>
        <v>0</v>
      </c>
      <c r="Q30" s="2">
        <f>SUM('за 10міс.18 р.'!Q30+'листопад 18 р.'!Q30)</f>
        <v>0</v>
      </c>
      <c r="R30" s="2">
        <f>SUM('за 10міс.18 р.'!R30+'листопад 18 р.'!R30)</f>
        <v>12861.970000000001</v>
      </c>
      <c r="S30" s="2">
        <f>SUM('за 10міс.18 р.'!S30+'листопад 18 р.'!S30)</f>
        <v>124750.6</v>
      </c>
      <c r="T30" s="2">
        <f>SUM('за 10міс.18 р.'!T30+'листопад 18 р.'!T30)</f>
        <v>0</v>
      </c>
      <c r="U30" s="2">
        <f>SUM('за 10міс.18 р.'!U30+'листопад 18 р.'!U30)</f>
        <v>504.5</v>
      </c>
      <c r="V30" s="2">
        <f>SUM('за 10міс.18 р.'!V30+'листопад 18 р.'!V30)</f>
        <v>0</v>
      </c>
      <c r="W30" s="2">
        <f>SUM('за 10міс.18 р.'!W30+'листопад 18 р.'!W30)</f>
        <v>0</v>
      </c>
      <c r="X30" s="2">
        <f>SUM('за 10міс.18 р.'!X30+'листопад 18 р.'!X30)</f>
        <v>1064342.97</v>
      </c>
    </row>
    <row r="31" spans="1:24" x14ac:dyDescent="0.2">
      <c r="A31" s="30" t="s">
        <v>23</v>
      </c>
      <c r="B31" s="2">
        <f>SUM('за 10міс.18 р.'!B31+'листопад 18 р.'!B31)</f>
        <v>1264218.57</v>
      </c>
      <c r="C31" s="2">
        <f>SUM('за 10міс.18 р.'!C31+'листопад 18 р.'!C31)</f>
        <v>296354.5</v>
      </c>
      <c r="D31" s="2">
        <f>SUM('за 10міс.18 р.'!D31+'листопад 18 р.'!D31)</f>
        <v>1560573.0699999998</v>
      </c>
      <c r="E31" s="2">
        <f>SUM('за 10міс.18 р.'!E31+'листопад 18 р.'!E31)</f>
        <v>346521.02</v>
      </c>
      <c r="F31" s="2">
        <f>SUM('за 10міс.18 р.'!F31+'листопад 18 р.'!F31)</f>
        <v>309546.64</v>
      </c>
      <c r="G31" s="2">
        <f>SUM('за 10міс.18 р.'!G31+'листопад 18 р.'!G31)</f>
        <v>61407.8</v>
      </c>
      <c r="H31" s="2">
        <f>SUM('за 10міс.18 р.'!H31+'листопад 18 р.'!H31)</f>
        <v>39226.160000000003</v>
      </c>
      <c r="I31" s="2">
        <f>SUM('за 10міс.18 р.'!I31+'листопад 18 р.'!I31)</f>
        <v>53021.3</v>
      </c>
      <c r="J31" s="2">
        <f>SUM('за 10міс.18 р.'!J31+'листопад 18 р.'!J31)</f>
        <v>0</v>
      </c>
      <c r="K31" s="2">
        <f>SUM('за 10міс.18 р.'!K31+'листопад 18 р.'!K31)</f>
        <v>0</v>
      </c>
      <c r="L31" s="2">
        <f>SUM('за 10міс.18 р.'!L31+'листопад 18 р.'!L31)</f>
        <v>0</v>
      </c>
      <c r="M31" s="2">
        <f>SUM('за 10міс.18 р.'!M31+'листопад 18 р.'!M31)</f>
        <v>0</v>
      </c>
      <c r="N31" s="2">
        <f>SUM('за 10міс.18 р.'!N31+'листопад 18 р.'!N31)</f>
        <v>0</v>
      </c>
      <c r="O31" s="2">
        <f>SUM('за 10міс.18 р.'!O31+'листопад 18 р.'!O31)</f>
        <v>155386.87999999998</v>
      </c>
      <c r="P31" s="2">
        <f>SUM('за 10міс.18 р.'!P31+'листопад 18 р.'!P31)</f>
        <v>0</v>
      </c>
      <c r="Q31" s="2">
        <f>SUM('за 10міс.18 р.'!Q31+'листопад 18 р.'!Q31)</f>
        <v>0</v>
      </c>
      <c r="R31" s="2">
        <f>SUM('за 10міс.18 р.'!R31+'листопад 18 р.'!R31)</f>
        <v>32665.27</v>
      </c>
      <c r="S31" s="2">
        <f>SUM('за 10міс.18 р.'!S31+'листопад 18 р.'!S31)</f>
        <v>122721.61</v>
      </c>
      <c r="T31" s="2">
        <f>SUM('за 10міс.18 р.'!T31+'листопад 18 р.'!T31)</f>
        <v>0</v>
      </c>
      <c r="U31" s="2">
        <f>SUM('за 10міс.18 р.'!U31+'листопад 18 р.'!U31)</f>
        <v>504.5</v>
      </c>
      <c r="V31" s="2">
        <f>SUM('за 10міс.18 р.'!V31+'листопад 18 р.'!V31)</f>
        <v>0</v>
      </c>
      <c r="W31" s="2">
        <f>SUM('за 10міс.18 р.'!W31+'листопад 18 р.'!W31)</f>
        <v>0</v>
      </c>
      <c r="X31" s="2">
        <f>SUM('за 10міс.18 р.'!X31+'листопад 18 р.'!X31)</f>
        <v>2216640.7299999995</v>
      </c>
    </row>
    <row r="32" spans="1:24" x14ac:dyDescent="0.2">
      <c r="A32" s="34"/>
      <c r="B32" s="2">
        <f>SUM('за 10міс.18 р.'!B32+'листопад 18 р.'!B32)</f>
        <v>0</v>
      </c>
      <c r="C32" s="2">
        <f>SUM('за 10міс.18 р.'!C32+'листопад 18 р.'!C32)</f>
        <v>0</v>
      </c>
      <c r="D32" s="2">
        <f>SUM('за 10міс.18 р.'!D32+'листопад 18 р.'!D32)</f>
        <v>0</v>
      </c>
      <c r="E32" s="2">
        <f>SUM('за 10міс.18 р.'!E32+'листопад 18 р.'!E32)</f>
        <v>0</v>
      </c>
      <c r="F32" s="2">
        <f>SUM('за 10міс.18 р.'!F32+'листопад 18 р.'!F32)</f>
        <v>0</v>
      </c>
      <c r="G32" s="2">
        <f>SUM('за 10міс.18 р.'!G32+'листопад 18 р.'!G32)</f>
        <v>0</v>
      </c>
      <c r="H32" s="2">
        <f>SUM('за 10міс.18 р.'!H32+'листопад 18 р.'!H32)</f>
        <v>0</v>
      </c>
      <c r="I32" s="2">
        <f>SUM('за 10міс.18 р.'!I32+'листопад 18 р.'!I32)</f>
        <v>0</v>
      </c>
      <c r="J32" s="2">
        <f>SUM('за 10міс.18 р.'!J32+'листопад 18 р.'!J32)</f>
        <v>0</v>
      </c>
      <c r="K32" s="2">
        <f>SUM('за 10міс.18 р.'!K32+'листопад 18 р.'!K32)</f>
        <v>0</v>
      </c>
      <c r="L32" s="2">
        <f>SUM('за 10міс.18 р.'!L32+'листопад 18 р.'!L32)</f>
        <v>0</v>
      </c>
      <c r="M32" s="2">
        <f>SUM('за 10міс.18 р.'!M32+'листопад 18 р.'!M32)</f>
        <v>0</v>
      </c>
      <c r="N32" s="2">
        <f>SUM('за 10міс.18 р.'!N32+'листопад 18 р.'!N32)</f>
        <v>0</v>
      </c>
      <c r="O32" s="2">
        <f>SUM('за 10міс.18 р.'!O32+'листопад 18 р.'!O32)</f>
        <v>0</v>
      </c>
      <c r="P32" s="2">
        <f>SUM('за 10міс.18 р.'!P32+'листопад 18 р.'!P32)</f>
        <v>0</v>
      </c>
      <c r="Q32" s="2">
        <f>SUM('за 10міс.18 р.'!Q32+'листопад 18 р.'!Q32)</f>
        <v>0</v>
      </c>
      <c r="R32" s="2">
        <f>SUM('за 10міс.18 р.'!R32+'листопад 18 р.'!R32)</f>
        <v>0</v>
      </c>
      <c r="S32" s="2">
        <f>SUM('за 10міс.18 р.'!S32+'листопад 18 р.'!S32)</f>
        <v>0</v>
      </c>
      <c r="T32" s="2">
        <f>SUM('за 10міс.18 р.'!T32+'листопад 18 р.'!T32)</f>
        <v>0</v>
      </c>
      <c r="U32" s="2">
        <f>SUM('за 10міс.18 р.'!U32+'листопад 18 р.'!U32)</f>
        <v>0</v>
      </c>
      <c r="V32" s="2">
        <f>SUM('за 10міс.18 р.'!V32+'листопад 18 р.'!V32)</f>
        <v>0</v>
      </c>
      <c r="W32" s="2">
        <f>SUM('за 10міс.18 р.'!W32+'листопад 18 р.'!W32)</f>
        <v>0</v>
      </c>
      <c r="X32" s="2">
        <f>SUM('за 10міс.18 р.'!X32+'листопад 18 р.'!X32)</f>
        <v>0</v>
      </c>
    </row>
    <row r="33" spans="1:24" x14ac:dyDescent="0.2">
      <c r="A33" s="34"/>
      <c r="B33" s="2">
        <f>SUM('за 10міс.18 р.'!B33+'листопад 18 р.'!B33)</f>
        <v>0</v>
      </c>
      <c r="C33" s="2">
        <f>SUM('за 10міс.18 р.'!C33+'листопад 18 р.'!C33)</f>
        <v>0</v>
      </c>
      <c r="D33" s="2">
        <f>SUM('за 10міс.18 р.'!D33+'листопад 18 р.'!D33)</f>
        <v>0</v>
      </c>
      <c r="E33" s="2">
        <f>SUM('за 10міс.18 р.'!E33+'листопад 18 р.'!E33)</f>
        <v>0</v>
      </c>
      <c r="F33" s="2">
        <f>SUM('за 10міс.18 р.'!F33+'листопад 18 р.'!F33)</f>
        <v>0</v>
      </c>
      <c r="G33" s="2">
        <f>SUM('за 10міс.18 р.'!G33+'листопад 18 р.'!G33)</f>
        <v>0</v>
      </c>
      <c r="H33" s="2">
        <f>SUM('за 10міс.18 р.'!H33+'листопад 18 р.'!H33)</f>
        <v>0</v>
      </c>
      <c r="I33" s="2">
        <f>SUM('за 10міс.18 р.'!I33+'листопад 18 р.'!I33)</f>
        <v>0</v>
      </c>
      <c r="J33" s="2">
        <f>SUM('за 10міс.18 р.'!J33+'листопад 18 р.'!J33)</f>
        <v>0</v>
      </c>
      <c r="K33" s="2">
        <f>SUM('за 10міс.18 р.'!K33+'листопад 18 р.'!K33)</f>
        <v>0</v>
      </c>
      <c r="L33" s="2">
        <f>SUM('за 10міс.18 р.'!L33+'листопад 18 р.'!L33)</f>
        <v>0</v>
      </c>
      <c r="M33" s="2">
        <f>SUM('за 10міс.18 р.'!M33+'листопад 18 р.'!M33)</f>
        <v>0</v>
      </c>
      <c r="N33" s="2">
        <f>SUM('за 10міс.18 р.'!N33+'листопад 18 р.'!N33)</f>
        <v>0</v>
      </c>
      <c r="O33" s="2">
        <f>SUM('за 10міс.18 р.'!O33+'листопад 18 р.'!O33)</f>
        <v>0</v>
      </c>
      <c r="P33" s="2">
        <f>SUM('за 10міс.18 р.'!P33+'листопад 18 р.'!P33)</f>
        <v>0</v>
      </c>
      <c r="Q33" s="2">
        <f>SUM('за 10міс.18 р.'!Q33+'листопад 18 р.'!Q33)</f>
        <v>0</v>
      </c>
      <c r="R33" s="2">
        <f>SUM('за 10міс.18 р.'!R33+'листопад 18 р.'!R33)</f>
        <v>0</v>
      </c>
      <c r="S33" s="2">
        <f>SUM('за 10міс.18 р.'!S33+'листопад 18 р.'!S33)</f>
        <v>0</v>
      </c>
      <c r="T33" s="2">
        <f>SUM('за 10міс.18 р.'!T33+'листопад 18 р.'!T33)</f>
        <v>0</v>
      </c>
      <c r="U33" s="2">
        <f>SUM('за 10міс.18 р.'!U33+'листопад 18 р.'!U33)</f>
        <v>0</v>
      </c>
      <c r="V33" s="2">
        <f>SUM('за 10міс.18 р.'!V33+'листопад 18 р.'!V33)</f>
        <v>0</v>
      </c>
      <c r="W33" s="2">
        <f>SUM('за 10міс.18 р.'!W33+'листопад 18 р.'!W33)</f>
        <v>0</v>
      </c>
      <c r="X33" s="2">
        <f>SUM('за 10міс.18 р.'!X33+'листопад 18 р.'!X33)</f>
        <v>0</v>
      </c>
    </row>
    <row r="34" spans="1:24" x14ac:dyDescent="0.2">
      <c r="A34" s="34"/>
      <c r="B34" s="2">
        <f>SUM('за 10міс.18 р.'!B34+'листопад 18 р.'!B34)</f>
        <v>0</v>
      </c>
      <c r="C34" s="2">
        <f>SUM('за 10міс.18 р.'!C34+'листопад 18 р.'!C34)</f>
        <v>0</v>
      </c>
      <c r="D34" s="2">
        <f>SUM('за 10міс.18 р.'!D34+'листопад 18 р.'!D34)</f>
        <v>0</v>
      </c>
      <c r="E34" s="2">
        <f>SUM('за 10міс.18 р.'!E34+'листопад 18 р.'!E34)</f>
        <v>0</v>
      </c>
      <c r="F34" s="2">
        <f>SUM('за 10міс.18 р.'!F34+'листопад 18 р.'!F34)</f>
        <v>0</v>
      </c>
      <c r="G34" s="2">
        <f>SUM('за 10міс.18 р.'!G34+'листопад 18 р.'!G34)</f>
        <v>0</v>
      </c>
      <c r="H34" s="2">
        <f>SUM('за 10міс.18 р.'!H34+'листопад 18 р.'!H34)</f>
        <v>0</v>
      </c>
      <c r="I34" s="2">
        <f>SUM('за 10міс.18 р.'!I34+'листопад 18 р.'!I34)</f>
        <v>0</v>
      </c>
      <c r="J34" s="2">
        <f>SUM('за 10міс.18 р.'!J34+'листопад 18 р.'!J34)</f>
        <v>0</v>
      </c>
      <c r="K34" s="2">
        <f>SUM('за 10міс.18 р.'!K34+'листопад 18 р.'!K34)</f>
        <v>0</v>
      </c>
      <c r="L34" s="2">
        <f>SUM('за 10міс.18 р.'!L34+'листопад 18 р.'!L34)</f>
        <v>0</v>
      </c>
      <c r="M34" s="2">
        <f>SUM('за 10міс.18 р.'!M34+'листопад 18 р.'!M34)</f>
        <v>0</v>
      </c>
      <c r="N34" s="2">
        <f>SUM('за 10міс.18 р.'!N34+'листопад 18 р.'!N34)</f>
        <v>0</v>
      </c>
      <c r="O34" s="2">
        <f>SUM('за 10міс.18 р.'!O34+'листопад 18 р.'!O34)</f>
        <v>0</v>
      </c>
      <c r="P34" s="2">
        <f>SUM('за 10міс.18 р.'!P34+'листопад 18 р.'!P34)</f>
        <v>0</v>
      </c>
      <c r="Q34" s="2">
        <f>SUM('за 10міс.18 р.'!Q34+'листопад 18 р.'!Q34)</f>
        <v>0</v>
      </c>
      <c r="R34" s="2">
        <f>SUM('за 10міс.18 р.'!R34+'листопад 18 р.'!R34)</f>
        <v>0</v>
      </c>
      <c r="S34" s="2">
        <f>SUM('за 10міс.18 р.'!S34+'листопад 18 р.'!S34)</f>
        <v>0</v>
      </c>
      <c r="T34" s="2">
        <f>SUM('за 10міс.18 р.'!T34+'листопад 18 р.'!T34)</f>
        <v>0</v>
      </c>
      <c r="U34" s="2">
        <f>SUM('за 10міс.18 р.'!U34+'листопад 18 р.'!U34)</f>
        <v>0</v>
      </c>
      <c r="V34" s="2">
        <f>SUM('за 10міс.18 р.'!V34+'листопад 18 р.'!V34)</f>
        <v>0</v>
      </c>
      <c r="W34" s="2">
        <f>SUM('за 10міс.18 р.'!W34+'листопад 18 р.'!W34)</f>
        <v>0</v>
      </c>
      <c r="X34" s="2">
        <f>SUM('за 10міс.18 р.'!X34+'листопад 18 р.'!X34)</f>
        <v>0</v>
      </c>
    </row>
    <row r="35" spans="1:24" x14ac:dyDescent="0.2">
      <c r="A35" s="35"/>
      <c r="B35" s="2">
        <f>SUM('за 10міс.18 р.'!B35+'листопад 18 р.'!B35)</f>
        <v>0</v>
      </c>
      <c r="C35" s="2">
        <f>SUM('за 10міс.18 р.'!C35+'листопад 18 р.'!C35)</f>
        <v>0</v>
      </c>
      <c r="D35" s="2">
        <f>SUM('за 10міс.18 р.'!D35+'листопад 18 р.'!D35)</f>
        <v>0</v>
      </c>
      <c r="E35" s="2">
        <f>SUM('за 10міс.18 р.'!E35+'листопад 18 р.'!E35)</f>
        <v>0</v>
      </c>
      <c r="F35" s="2">
        <f>SUM('за 10міс.18 р.'!F35+'листопад 18 р.'!F35)</f>
        <v>0</v>
      </c>
      <c r="G35" s="2">
        <f>SUM('за 10міс.18 р.'!G35+'листопад 18 р.'!G35)</f>
        <v>0</v>
      </c>
      <c r="H35" s="2">
        <f>SUM('за 10міс.18 р.'!H35+'листопад 18 р.'!H35)</f>
        <v>0</v>
      </c>
      <c r="I35" s="2">
        <f>SUM('за 10міс.18 р.'!I35+'листопад 18 р.'!I35)</f>
        <v>0</v>
      </c>
      <c r="J35" s="2">
        <f>SUM('за 10міс.18 р.'!J35+'листопад 18 р.'!J35)</f>
        <v>0</v>
      </c>
      <c r="K35" s="2">
        <f>SUM('за 10міс.18 р.'!K35+'листопад 18 р.'!K35)</f>
        <v>0</v>
      </c>
      <c r="L35" s="2">
        <f>SUM('за 10міс.18 р.'!L35+'листопад 18 р.'!L35)</f>
        <v>0</v>
      </c>
      <c r="M35" s="2">
        <f>SUM('за 10міс.18 р.'!M35+'листопад 18 р.'!M35)</f>
        <v>0</v>
      </c>
      <c r="N35" s="2">
        <f>SUM('за 10міс.18 р.'!N35+'листопад 18 р.'!N35)</f>
        <v>0</v>
      </c>
      <c r="O35" s="2">
        <f>SUM('за 10міс.18 р.'!O35+'листопад 18 р.'!O35)</f>
        <v>0</v>
      </c>
      <c r="P35" s="2">
        <f>SUM('за 10міс.18 р.'!P35+'листопад 18 р.'!P35)</f>
        <v>0</v>
      </c>
      <c r="Q35" s="2">
        <f>SUM('за 10міс.18 р.'!Q35+'листопад 18 р.'!Q35)</f>
        <v>0</v>
      </c>
      <c r="R35" s="2">
        <f>SUM('за 10міс.18 р.'!R35+'листопад 18 р.'!R35)</f>
        <v>0</v>
      </c>
      <c r="S35" s="2">
        <f>SUM('за 10міс.18 р.'!S35+'листопад 18 р.'!S35)</f>
        <v>0</v>
      </c>
      <c r="T35" s="2">
        <f>SUM('за 10міс.18 р.'!T35+'листопад 18 р.'!T35)</f>
        <v>0</v>
      </c>
      <c r="U35" s="2">
        <f>SUM('за 10міс.18 р.'!U35+'листопад 18 р.'!U35)</f>
        <v>0</v>
      </c>
      <c r="V35" s="2">
        <f>SUM('за 10міс.18 р.'!V35+'листопад 18 р.'!V35)</f>
        <v>0</v>
      </c>
      <c r="W35" s="2">
        <f>SUM('за 10міс.18 р.'!W35+'листопад 18 р.'!W35)</f>
        <v>0</v>
      </c>
      <c r="X35" s="2">
        <f>SUM('за 10міс.18 р.'!X35+'листопад 18 р.'!X35)</f>
        <v>0</v>
      </c>
    </row>
    <row r="36" spans="1:24" x14ac:dyDescent="0.2">
      <c r="A36" s="9" t="s">
        <v>6</v>
      </c>
      <c r="B36" s="2">
        <f>SUM('за 10міс.18 р.'!B36+'листопад 18 р.'!B36)</f>
        <v>19309356.449999999</v>
      </c>
      <c r="C36" s="2">
        <f>SUM('за 10міс.18 р.'!C36+'листопад 18 р.'!C36)</f>
        <v>4306344.95</v>
      </c>
      <c r="D36" s="2">
        <f>SUM('за 10міс.18 р.'!D36+'листопад 18 р.'!D36)</f>
        <v>23615701.700000003</v>
      </c>
      <c r="E36" s="2">
        <f>SUM('за 10міс.18 р.'!E36+'листопад 18 р.'!E36)</f>
        <v>5107142.9499999993</v>
      </c>
      <c r="F36" s="2">
        <f>SUM('за 10міс.18 р.'!F36+'листопад 18 р.'!F36)</f>
        <v>7817576.1900000013</v>
      </c>
      <c r="G36" s="2">
        <f>SUM('за 10міс.18 р.'!G36+'листопад 18 р.'!G36)</f>
        <v>1204091.45</v>
      </c>
      <c r="H36" s="2">
        <f>SUM('за 10міс.18 р.'!H36+'листопад 18 р.'!H36)</f>
        <v>734079.51</v>
      </c>
      <c r="I36" s="2">
        <f>SUM('за 10міс.18 р.'!I36+'листопад 18 р.'!I36)</f>
        <v>894025.14999999991</v>
      </c>
      <c r="J36" s="2">
        <f>SUM('за 10міс.18 р.'!J36+'листопад 18 р.'!J36)</f>
        <v>0</v>
      </c>
      <c r="K36" s="2">
        <f>SUM('за 10міс.18 р.'!K36+'листопад 18 р.'!K36)</f>
        <v>0</v>
      </c>
      <c r="L36" s="2">
        <f>SUM('за 10міс.18 р.'!L36+'листопад 18 р.'!L36)</f>
        <v>0</v>
      </c>
      <c r="M36" s="2">
        <f>SUM('за 10міс.18 р.'!M36+'листопад 18 р.'!M36)</f>
        <v>0</v>
      </c>
      <c r="N36" s="2">
        <f>SUM('за 10міс.18 р.'!N36+'листопад 18 р.'!N36)</f>
        <v>51793.62</v>
      </c>
      <c r="O36" s="2">
        <f>SUM('за 10міс.18 р.'!O36+'листопад 18 р.'!O36)</f>
        <v>4924000.12</v>
      </c>
      <c r="P36" s="2">
        <f>SUM('за 10міс.18 р.'!P36+'листопад 18 р.'!P36)</f>
        <v>1515417.31</v>
      </c>
      <c r="Q36" s="2">
        <f>SUM('за 10міс.18 р.'!Q36+'листопад 18 р.'!Q36)</f>
        <v>27316.71</v>
      </c>
      <c r="R36" s="2">
        <f>SUM('за 10міс.18 р.'!R36+'листопад 18 р.'!R36)</f>
        <v>576077.68999999994</v>
      </c>
      <c r="S36" s="2">
        <f>SUM('за 10міс.18 р.'!S36+'листопад 18 р.'!S36)</f>
        <v>2687337.16</v>
      </c>
      <c r="T36" s="2">
        <f>SUM('за 10міс.18 р.'!T36+'листопад 18 р.'!T36)</f>
        <v>117851.25</v>
      </c>
      <c r="U36" s="2">
        <f>SUM('за 10міс.18 р.'!U36+'листопад 18 р.'!U36)</f>
        <v>9586.34</v>
      </c>
      <c r="V36" s="2">
        <f>SUM('за 10міс.18 р.'!V36+'листопад 18 р.'!V36)</f>
        <v>0</v>
      </c>
      <c r="W36" s="2">
        <f>SUM('за 10міс.18 р.'!W36+'листопад 18 р.'!W36)</f>
        <v>0</v>
      </c>
      <c r="X36" s="2">
        <f>SUM('за 10міс.18 р.'!X36+'листопад 18 р.'!X36)</f>
        <v>36540420.840000004</v>
      </c>
    </row>
    <row r="37" spans="1:24" x14ac:dyDescent="0.2">
      <c r="A37" s="9" t="s">
        <v>25</v>
      </c>
      <c r="B37" s="2">
        <f>SUM('за 10міс.18 р.'!B37+'листопад 18 р.'!B37)</f>
        <v>23708955.100000001</v>
      </c>
      <c r="C37" s="2">
        <f>SUM('за 10міс.18 р.'!C37+'листопад 18 р.'!C37)</f>
        <v>5246593.1400000006</v>
      </c>
      <c r="D37" s="2">
        <f>SUM('за 10міс.18 р.'!D37+'листопад 18 р.'!D37)</f>
        <v>28956777.07</v>
      </c>
      <c r="E37" s="2">
        <f>SUM('за 10міс.18 р.'!E37+'листопад 18 р.'!E37)</f>
        <v>6291067.1199999992</v>
      </c>
      <c r="F37" s="2">
        <f>SUM('за 10міс.18 р.'!F37+'листопад 18 р.'!F37)</f>
        <v>9243628.4299999997</v>
      </c>
      <c r="G37" s="2">
        <f>SUM('за 10міс.18 р.'!G37+'листопад 18 р.'!G37)</f>
        <v>950519.84</v>
      </c>
      <c r="H37" s="2">
        <f>SUM('за 10міс.18 р.'!H37+'листопад 18 р.'!H37)</f>
        <v>1002926.01</v>
      </c>
      <c r="I37" s="2">
        <f>SUM('за 10міс.18 р.'!I37+'листопад 18 р.'!I37)</f>
        <v>1111206.29</v>
      </c>
      <c r="J37" s="2">
        <f>SUM('за 10міс.18 р.'!J37+'листопад 18 р.'!J37)</f>
        <v>0</v>
      </c>
      <c r="K37" s="2">
        <f>SUM('за 10міс.18 р.'!K37+'листопад 18 р.'!K37)</f>
        <v>0</v>
      </c>
      <c r="L37" s="2">
        <f>SUM('за 10міс.18 р.'!L37+'листопад 18 р.'!L37)</f>
        <v>0</v>
      </c>
      <c r="M37" s="2">
        <f>SUM('за 10міс.18 р.'!M37+'листопад 18 р.'!M37)</f>
        <v>0</v>
      </c>
      <c r="N37" s="2">
        <f>SUM('за 10міс.18 р.'!N37+'листопад 18 р.'!N37)</f>
        <v>65865.430000000008</v>
      </c>
      <c r="O37" s="2">
        <f>SUM('за 10міс.18 р.'!O37+'листопад 18 р.'!O37)</f>
        <v>6102515.5199999996</v>
      </c>
      <c r="P37" s="2">
        <f>SUM('за 10міс.18 р.'!P37+'листопад 18 р.'!P37)</f>
        <v>2127606.31</v>
      </c>
      <c r="Q37" s="2">
        <f>SUM('за 10міс.18 р.'!Q37+'листопад 18 р.'!Q37)</f>
        <v>73168.950000000012</v>
      </c>
      <c r="R37" s="2">
        <f>SUM('за 10міс.18 р.'!R37+'листопад 18 р.'!R37)</f>
        <v>712429.82</v>
      </c>
      <c r="S37" s="2">
        <f>SUM('за 10міс.18 р.'!S37+'листопад 18 р.'!S37)</f>
        <v>3071459.19</v>
      </c>
      <c r="T37" s="2">
        <f>SUM('за 10міс.18 р.'!T37+'листопад 18 р.'!T37)</f>
        <v>117851.25</v>
      </c>
      <c r="U37" s="2">
        <f>SUM('за 10міс.18 р.'!U37+'листопад 18 р.'!U37)</f>
        <v>10595.34</v>
      </c>
      <c r="V37" s="2">
        <f>SUM('за 10міс.18 р.'!V37+'листопад 18 р.'!V37)</f>
        <v>0</v>
      </c>
      <c r="W37" s="2">
        <f>SUM('за 10міс.18 р.'!W37+'листопад 18 р.'!W37)</f>
        <v>0</v>
      </c>
      <c r="X37" s="2">
        <f>SUM('за 10міс.18 р.'!X37+'листопад 18 р.'!X37)</f>
        <v>44491472.620000005</v>
      </c>
    </row>
    <row r="38" spans="1:24" x14ac:dyDescent="0.2">
      <c r="A38" s="26" t="s">
        <v>58</v>
      </c>
      <c r="B38" s="7">
        <v>2111</v>
      </c>
      <c r="C38" s="2">
        <v>2111</v>
      </c>
      <c r="D38" s="2">
        <v>2110</v>
      </c>
      <c r="E38" s="2">
        <v>2120</v>
      </c>
      <c r="F38" s="2">
        <v>2200</v>
      </c>
      <c r="G38" s="2">
        <v>2210</v>
      </c>
      <c r="H38" s="2">
        <v>2230</v>
      </c>
      <c r="I38" s="2">
        <v>2240</v>
      </c>
      <c r="J38" s="2">
        <v>2800</v>
      </c>
      <c r="K38" s="2"/>
      <c r="L38" s="2"/>
      <c r="M38" s="2"/>
      <c r="N38" s="2">
        <v>2250</v>
      </c>
      <c r="O38" s="2">
        <v>2270</v>
      </c>
      <c r="P38" s="2">
        <v>2271</v>
      </c>
      <c r="Q38" s="2">
        <v>2272</v>
      </c>
      <c r="R38" s="2">
        <v>2273</v>
      </c>
      <c r="S38" s="2">
        <v>2274</v>
      </c>
      <c r="T38" s="2">
        <v>2275</v>
      </c>
      <c r="U38" s="2">
        <v>2282</v>
      </c>
      <c r="V38" s="2" t="s">
        <v>36</v>
      </c>
      <c r="W38" s="2"/>
      <c r="X38" s="2"/>
    </row>
    <row r="39" spans="1:24" x14ac:dyDescent="0.2">
      <c r="A39" s="27"/>
      <c r="B39" s="27"/>
      <c r="C39" s="27"/>
      <c r="D39" s="27">
        <f>SUM(D36)</f>
        <v>23615701.700000003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50"/>
    </row>
  </sheetData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16" workbookViewId="0">
      <selection activeCell="A21" sqref="A21"/>
    </sheetView>
  </sheetViews>
  <sheetFormatPr defaultRowHeight="12.75" x14ac:dyDescent="0.2"/>
  <cols>
    <col min="1" max="1" width="14.85546875" customWidth="1"/>
    <col min="2" max="2" width="11.42578125" customWidth="1"/>
    <col min="3" max="3" width="9.7109375" customWidth="1"/>
    <col min="4" max="4" width="10.140625" customWidth="1"/>
    <col min="5" max="5" width="11.42578125" customWidth="1"/>
    <col min="6" max="6" width="9.42578125" customWidth="1"/>
    <col min="7" max="7" width="9.7109375" customWidth="1"/>
    <col min="8" max="8" width="9" customWidth="1"/>
    <col min="9" max="9" width="9.42578125" customWidth="1"/>
    <col min="10" max="10" width="7.42578125" customWidth="1"/>
    <col min="11" max="11" width="5.140625" customWidth="1"/>
    <col min="12" max="12" width="5.7109375" customWidth="1"/>
    <col min="13" max="13" width="4.85546875" customWidth="1"/>
    <col min="14" max="14" width="8.28515625" customWidth="1"/>
    <col min="15" max="15" width="11.28515625" customWidth="1"/>
    <col min="16" max="16" width="9" customWidth="1"/>
    <col min="17" max="17" width="8.7109375" customWidth="1"/>
    <col min="18" max="18" width="8.42578125" customWidth="1"/>
    <col min="19" max="19" width="11.7109375" customWidth="1"/>
    <col min="20" max="20" width="9" customWidth="1"/>
    <col min="23" max="23" width="7.28515625" customWidth="1"/>
    <col min="24" max="24" width="13.5703125" customWidth="1"/>
  </cols>
  <sheetData>
    <row r="1" spans="1:24" x14ac:dyDescent="0.2">
      <c r="A1" s="1" t="s">
        <v>0</v>
      </c>
      <c r="B1" s="2"/>
      <c r="C1" s="3"/>
      <c r="D1" s="3">
        <f t="shared" ref="D1:D7" si="0">SUM(B1:C1)</f>
        <v>0</v>
      </c>
      <c r="E1" s="3"/>
      <c r="F1" s="3">
        <f t="shared" ref="F1:F36" si="1">G1+H1+I1+N1+O1+U1</f>
        <v>0</v>
      </c>
      <c r="G1" s="2"/>
      <c r="H1" s="2"/>
      <c r="I1" s="2"/>
      <c r="J1" s="2"/>
      <c r="K1" s="2"/>
      <c r="L1" s="2"/>
      <c r="M1" s="2"/>
      <c r="N1" s="2"/>
      <c r="O1" s="3">
        <f t="shared" ref="O1:O35" si="2">P1+Q1+R1+S1+T1</f>
        <v>0</v>
      </c>
      <c r="P1" s="2"/>
      <c r="Q1" s="2"/>
      <c r="R1" s="2"/>
      <c r="S1" s="2"/>
      <c r="T1" s="2"/>
      <c r="U1" s="2"/>
      <c r="V1" s="2"/>
      <c r="W1" s="2"/>
      <c r="X1" s="3">
        <f t="shared" ref="X1:X36" si="3">D1+E1+F1+J1+U1+V1</f>
        <v>0</v>
      </c>
    </row>
    <row r="2" spans="1:24" x14ac:dyDescent="0.2">
      <c r="A2" s="1" t="s">
        <v>1</v>
      </c>
      <c r="B2" s="2"/>
      <c r="C2" s="2"/>
      <c r="D2" s="3">
        <f t="shared" si="0"/>
        <v>0</v>
      </c>
      <c r="E2" s="2"/>
      <c r="F2" s="3">
        <f t="shared" si="1"/>
        <v>0</v>
      </c>
      <c r="G2" s="2"/>
      <c r="H2" s="2"/>
      <c r="I2" s="2"/>
      <c r="J2" s="2"/>
      <c r="K2" s="2"/>
      <c r="L2" s="2"/>
      <c r="M2" s="2"/>
      <c r="N2" s="2"/>
      <c r="O2" s="3">
        <f t="shared" si="2"/>
        <v>0</v>
      </c>
      <c r="P2" s="2"/>
      <c r="Q2" s="2"/>
      <c r="R2" s="2"/>
      <c r="S2" s="2"/>
      <c r="T2" s="2"/>
      <c r="U2" s="2"/>
      <c r="V2" s="2"/>
      <c r="W2" s="2"/>
      <c r="X2" s="3">
        <f t="shared" si="3"/>
        <v>0</v>
      </c>
    </row>
    <row r="3" spans="1:24" x14ac:dyDescent="0.2">
      <c r="A3" s="1" t="s">
        <v>2</v>
      </c>
      <c r="B3" s="2"/>
      <c r="C3" s="2"/>
      <c r="D3" s="3">
        <f t="shared" si="0"/>
        <v>0</v>
      </c>
      <c r="E3" s="3"/>
      <c r="F3" s="3">
        <f t="shared" si="1"/>
        <v>0</v>
      </c>
      <c r="G3" s="2"/>
      <c r="H3" s="2"/>
      <c r="I3" s="2"/>
      <c r="J3" s="2"/>
      <c r="K3" s="2"/>
      <c r="L3" s="2"/>
      <c r="M3" s="2"/>
      <c r="N3" s="2"/>
      <c r="O3" s="3">
        <f t="shared" si="2"/>
        <v>0</v>
      </c>
      <c r="P3" s="2"/>
      <c r="Q3" s="2"/>
      <c r="R3" s="2"/>
      <c r="S3" s="2"/>
      <c r="T3" s="2"/>
      <c r="U3" s="2"/>
      <c r="V3" s="2"/>
      <c r="W3" s="2"/>
      <c r="X3" s="3">
        <f t="shared" si="3"/>
        <v>0</v>
      </c>
    </row>
    <row r="4" spans="1:24" x14ac:dyDescent="0.2">
      <c r="A4" s="1" t="s">
        <v>3</v>
      </c>
      <c r="B4" s="2"/>
      <c r="C4" s="2"/>
      <c r="D4" s="3">
        <f t="shared" si="0"/>
        <v>0</v>
      </c>
      <c r="E4" s="2"/>
      <c r="F4" s="3">
        <f t="shared" si="1"/>
        <v>0</v>
      </c>
      <c r="G4" s="2"/>
      <c r="H4" s="2"/>
      <c r="I4" s="2"/>
      <c r="J4" s="2"/>
      <c r="K4" s="2"/>
      <c r="L4" s="2"/>
      <c r="M4" s="2"/>
      <c r="N4" s="2"/>
      <c r="O4" s="3">
        <f t="shared" si="2"/>
        <v>0</v>
      </c>
      <c r="P4" s="2"/>
      <c r="Q4" s="2"/>
      <c r="R4" s="2"/>
      <c r="S4" s="2"/>
      <c r="T4" s="2"/>
      <c r="U4" s="2"/>
      <c r="V4" s="2"/>
      <c r="W4" s="2"/>
      <c r="X4" s="3">
        <f t="shared" si="3"/>
        <v>0</v>
      </c>
    </row>
    <row r="5" spans="1:24" x14ac:dyDescent="0.2">
      <c r="A5" s="1" t="s">
        <v>4</v>
      </c>
      <c r="B5" s="2"/>
      <c r="C5" s="2"/>
      <c r="D5" s="3">
        <f t="shared" si="0"/>
        <v>0</v>
      </c>
      <c r="E5" s="3"/>
      <c r="F5" s="3">
        <f t="shared" si="1"/>
        <v>0</v>
      </c>
      <c r="G5" s="2"/>
      <c r="H5" s="2"/>
      <c r="I5" s="2"/>
      <c r="J5" s="2"/>
      <c r="K5" s="2"/>
      <c r="L5" s="2"/>
      <c r="M5" s="2"/>
      <c r="N5" s="2"/>
      <c r="O5" s="3">
        <f t="shared" si="2"/>
        <v>0</v>
      </c>
      <c r="P5" s="2"/>
      <c r="Q5" s="2"/>
      <c r="R5" s="2"/>
      <c r="S5" s="2"/>
      <c r="T5" s="2"/>
      <c r="U5" s="2"/>
      <c r="V5" s="2"/>
      <c r="W5" s="2"/>
      <c r="X5" s="3">
        <f t="shared" si="3"/>
        <v>0</v>
      </c>
    </row>
    <row r="6" spans="1:24" x14ac:dyDescent="0.2">
      <c r="A6" s="1" t="s">
        <v>5</v>
      </c>
      <c r="B6" s="2"/>
      <c r="C6" s="3"/>
      <c r="D6" s="3">
        <f t="shared" si="0"/>
        <v>0</v>
      </c>
      <c r="E6" s="2"/>
      <c r="F6" s="3">
        <f t="shared" si="1"/>
        <v>0</v>
      </c>
      <c r="G6" s="2"/>
      <c r="H6" s="2"/>
      <c r="I6" s="2"/>
      <c r="J6" s="2"/>
      <c r="K6" s="2"/>
      <c r="L6" s="2"/>
      <c r="M6" s="2"/>
      <c r="N6" s="2"/>
      <c r="O6" s="3">
        <f t="shared" si="2"/>
        <v>0</v>
      </c>
      <c r="P6" s="2"/>
      <c r="Q6" s="2"/>
      <c r="R6" s="2"/>
      <c r="S6" s="2"/>
      <c r="T6" s="2"/>
      <c r="U6" s="2"/>
      <c r="V6" s="2"/>
      <c r="W6" s="2"/>
      <c r="X6" s="3">
        <f t="shared" si="3"/>
        <v>0</v>
      </c>
    </row>
    <row r="7" spans="1:24" x14ac:dyDescent="0.2">
      <c r="A7" s="30" t="s">
        <v>28</v>
      </c>
      <c r="B7" s="2"/>
      <c r="C7" s="2"/>
      <c r="D7" s="3">
        <f t="shared" si="0"/>
        <v>0</v>
      </c>
      <c r="E7" s="2"/>
      <c r="F7" s="3">
        <f t="shared" si="1"/>
        <v>0</v>
      </c>
      <c r="G7" s="2"/>
      <c r="H7" s="2"/>
      <c r="I7" s="2"/>
      <c r="J7" s="2"/>
      <c r="K7" s="2"/>
      <c r="L7" s="2"/>
      <c r="M7" s="2"/>
      <c r="N7" s="2"/>
      <c r="O7" s="3">
        <f t="shared" si="2"/>
        <v>0</v>
      </c>
      <c r="P7" s="2"/>
      <c r="Q7" s="2"/>
      <c r="R7" s="2"/>
      <c r="S7" s="2"/>
      <c r="T7" s="2"/>
      <c r="U7" s="2"/>
      <c r="V7" s="2"/>
      <c r="W7" s="2"/>
      <c r="X7" s="3">
        <f t="shared" si="3"/>
        <v>0</v>
      </c>
    </row>
    <row r="8" spans="1:24" x14ac:dyDescent="0.2">
      <c r="A8" s="1" t="s">
        <v>6</v>
      </c>
      <c r="B8" s="3">
        <f t="shared" ref="B8:W8" si="4">SUM(B1:B7)</f>
        <v>0</v>
      </c>
      <c r="C8" s="3">
        <f t="shared" si="4"/>
        <v>0</v>
      </c>
      <c r="D8" s="3">
        <f t="shared" si="4"/>
        <v>0</v>
      </c>
      <c r="E8" s="3">
        <f t="shared" si="4"/>
        <v>0</v>
      </c>
      <c r="F8" s="3">
        <f t="shared" si="1"/>
        <v>0</v>
      </c>
      <c r="G8" s="3">
        <f t="shared" si="4"/>
        <v>0</v>
      </c>
      <c r="H8" s="3">
        <f t="shared" si="4"/>
        <v>0</v>
      </c>
      <c r="I8" s="3">
        <f t="shared" si="4"/>
        <v>0</v>
      </c>
      <c r="J8" s="3">
        <f t="shared" si="4"/>
        <v>0</v>
      </c>
      <c r="K8" s="3">
        <f t="shared" si="4"/>
        <v>0</v>
      </c>
      <c r="L8" s="3">
        <f t="shared" si="4"/>
        <v>0</v>
      </c>
      <c r="M8" s="3">
        <f t="shared" si="4"/>
        <v>0</v>
      </c>
      <c r="N8" s="3">
        <f t="shared" si="4"/>
        <v>0</v>
      </c>
      <c r="O8" s="3">
        <f t="shared" si="2"/>
        <v>0</v>
      </c>
      <c r="P8" s="3">
        <f t="shared" si="4"/>
        <v>0</v>
      </c>
      <c r="Q8" s="3">
        <f t="shared" si="4"/>
        <v>0</v>
      </c>
      <c r="R8" s="3">
        <f t="shared" si="4"/>
        <v>0</v>
      </c>
      <c r="S8" s="3">
        <f t="shared" si="4"/>
        <v>0</v>
      </c>
      <c r="T8" s="3">
        <f t="shared" si="4"/>
        <v>0</v>
      </c>
      <c r="U8" s="3">
        <f t="shared" si="4"/>
        <v>0</v>
      </c>
      <c r="V8" s="3">
        <f t="shared" si="4"/>
        <v>0</v>
      </c>
      <c r="W8" s="3">
        <f t="shared" si="4"/>
        <v>0</v>
      </c>
      <c r="X8" s="3">
        <f t="shared" si="3"/>
        <v>0</v>
      </c>
    </row>
    <row r="9" spans="1:24" x14ac:dyDescent="0.2">
      <c r="A9" s="1" t="s">
        <v>7</v>
      </c>
      <c r="B9" s="2"/>
      <c r="C9" s="2"/>
      <c r="D9" s="2">
        <f t="shared" ref="D9:D22" si="5">SUM(B9:C9)</f>
        <v>0</v>
      </c>
      <c r="E9" s="2"/>
      <c r="F9" s="3">
        <f t="shared" si="1"/>
        <v>0</v>
      </c>
      <c r="G9" s="2"/>
      <c r="H9" s="2"/>
      <c r="I9" s="2"/>
      <c r="J9" s="2"/>
      <c r="K9" s="2"/>
      <c r="L9" s="2"/>
      <c r="M9" s="2"/>
      <c r="N9" s="2"/>
      <c r="O9" s="3">
        <f t="shared" si="2"/>
        <v>0</v>
      </c>
      <c r="P9" s="2"/>
      <c r="Q9" s="2"/>
      <c r="R9" s="2"/>
      <c r="S9" s="2"/>
      <c r="T9" s="2"/>
      <c r="U9" s="2"/>
      <c r="V9" s="2"/>
      <c r="W9" s="2"/>
      <c r="X9" s="3">
        <f t="shared" si="3"/>
        <v>0</v>
      </c>
    </row>
    <row r="10" spans="1:24" x14ac:dyDescent="0.2">
      <c r="A10" s="1" t="s">
        <v>8</v>
      </c>
      <c r="B10" s="2"/>
      <c r="C10" s="2"/>
      <c r="D10" s="2">
        <f t="shared" si="5"/>
        <v>0</v>
      </c>
      <c r="E10" s="2"/>
      <c r="F10" s="3">
        <f t="shared" si="1"/>
        <v>0</v>
      </c>
      <c r="G10" s="2"/>
      <c r="H10" s="2"/>
      <c r="I10" s="2"/>
      <c r="J10" s="2"/>
      <c r="K10" s="2"/>
      <c r="L10" s="2"/>
      <c r="M10" s="2"/>
      <c r="N10" s="2"/>
      <c r="O10" s="3">
        <f t="shared" si="2"/>
        <v>0</v>
      </c>
      <c r="P10" s="2"/>
      <c r="Q10" s="2"/>
      <c r="R10" s="2"/>
      <c r="S10" s="2"/>
      <c r="T10" s="2"/>
      <c r="U10" s="2"/>
      <c r="V10" s="2"/>
      <c r="W10" s="2"/>
      <c r="X10" s="3">
        <f t="shared" si="3"/>
        <v>0</v>
      </c>
    </row>
    <row r="11" spans="1:24" x14ac:dyDescent="0.2">
      <c r="A11" s="1" t="s">
        <v>9</v>
      </c>
      <c r="B11" s="2"/>
      <c r="C11" s="2"/>
      <c r="D11" s="2">
        <f t="shared" si="5"/>
        <v>0</v>
      </c>
      <c r="E11" s="2"/>
      <c r="F11" s="3">
        <f t="shared" si="1"/>
        <v>0</v>
      </c>
      <c r="G11" s="2"/>
      <c r="H11" s="2"/>
      <c r="I11" s="2"/>
      <c r="J11" s="2"/>
      <c r="K11" s="2"/>
      <c r="L11" s="2"/>
      <c r="M11" s="2"/>
      <c r="N11" s="2"/>
      <c r="O11" s="3">
        <f t="shared" si="2"/>
        <v>0</v>
      </c>
      <c r="P11" s="2"/>
      <c r="Q11" s="2"/>
      <c r="R11" s="2"/>
      <c r="S11" s="2"/>
      <c r="T11" s="2"/>
      <c r="U11" s="2"/>
      <c r="V11" s="2"/>
      <c r="W11" s="2"/>
      <c r="X11" s="3">
        <f t="shared" si="3"/>
        <v>0</v>
      </c>
    </row>
    <row r="12" spans="1:24" x14ac:dyDescent="0.2">
      <c r="A12" s="30" t="s">
        <v>34</v>
      </c>
      <c r="B12" s="2"/>
      <c r="C12" s="2"/>
      <c r="D12" s="2">
        <f t="shared" si="5"/>
        <v>0</v>
      </c>
      <c r="E12" s="2"/>
      <c r="F12" s="3">
        <f t="shared" si="1"/>
        <v>0</v>
      </c>
      <c r="G12" s="2"/>
      <c r="H12" s="2"/>
      <c r="I12" s="2"/>
      <c r="J12" s="2"/>
      <c r="K12" s="2"/>
      <c r="L12" s="2"/>
      <c r="M12" s="2"/>
      <c r="N12" s="2"/>
      <c r="O12" s="3">
        <f t="shared" si="2"/>
        <v>0</v>
      </c>
      <c r="P12" s="2"/>
      <c r="Q12" s="2"/>
      <c r="R12" s="2"/>
      <c r="S12" s="2"/>
      <c r="T12" s="2"/>
      <c r="U12" s="2"/>
      <c r="V12" s="2"/>
      <c r="W12" s="2"/>
      <c r="X12" s="3">
        <f t="shared" si="3"/>
        <v>0</v>
      </c>
    </row>
    <row r="13" spans="1:24" x14ac:dyDescent="0.2">
      <c r="A13" s="30" t="s">
        <v>31</v>
      </c>
      <c r="B13" s="2"/>
      <c r="C13" s="2"/>
      <c r="D13" s="2">
        <f t="shared" si="5"/>
        <v>0</v>
      </c>
      <c r="E13" s="2"/>
      <c r="F13" s="3">
        <f t="shared" si="1"/>
        <v>0</v>
      </c>
      <c r="G13" s="2"/>
      <c r="H13" s="2"/>
      <c r="I13" s="2"/>
      <c r="J13" s="2"/>
      <c r="K13" s="2"/>
      <c r="L13" s="2"/>
      <c r="M13" s="2"/>
      <c r="N13" s="2"/>
      <c r="O13" s="3">
        <f t="shared" si="2"/>
        <v>0</v>
      </c>
      <c r="P13" s="2"/>
      <c r="Q13" s="2"/>
      <c r="R13" s="2"/>
      <c r="S13" s="2"/>
      <c r="T13" s="2"/>
      <c r="U13" s="2"/>
      <c r="V13" s="2"/>
      <c r="W13" s="2"/>
      <c r="X13" s="3">
        <f t="shared" si="3"/>
        <v>0</v>
      </c>
    </row>
    <row r="14" spans="1:24" x14ac:dyDescent="0.2">
      <c r="A14" s="30" t="s">
        <v>10</v>
      </c>
      <c r="B14" s="2"/>
      <c r="C14" s="3"/>
      <c r="D14" s="2">
        <f t="shared" si="5"/>
        <v>0</v>
      </c>
      <c r="E14" s="2"/>
      <c r="F14" s="3">
        <f t="shared" si="1"/>
        <v>0</v>
      </c>
      <c r="G14" s="2"/>
      <c r="H14" s="2"/>
      <c r="I14" s="2"/>
      <c r="J14" s="2"/>
      <c r="K14" s="2"/>
      <c r="L14" s="2"/>
      <c r="M14" s="2"/>
      <c r="N14" s="2"/>
      <c r="O14" s="3">
        <f t="shared" si="2"/>
        <v>0</v>
      </c>
      <c r="P14" s="2"/>
      <c r="Q14" s="2"/>
      <c r="R14" s="2"/>
      <c r="S14" s="2"/>
      <c r="T14" s="2"/>
      <c r="U14" s="2"/>
      <c r="V14" s="2"/>
      <c r="W14" s="2"/>
      <c r="X14" s="3">
        <f t="shared" si="3"/>
        <v>0</v>
      </c>
    </row>
    <row r="15" spans="1:24" x14ac:dyDescent="0.2">
      <c r="A15" s="30" t="s">
        <v>11</v>
      </c>
      <c r="B15" s="2"/>
      <c r="C15" s="2"/>
      <c r="D15" s="2">
        <f t="shared" si="5"/>
        <v>0</v>
      </c>
      <c r="E15" s="2"/>
      <c r="F15" s="3">
        <f t="shared" si="1"/>
        <v>0</v>
      </c>
      <c r="G15" s="2"/>
      <c r="H15" s="2"/>
      <c r="I15" s="2"/>
      <c r="J15" s="2"/>
      <c r="K15" s="2"/>
      <c r="L15" s="2"/>
      <c r="M15" s="2"/>
      <c r="N15" s="2"/>
      <c r="O15" s="3">
        <f t="shared" si="2"/>
        <v>0</v>
      </c>
      <c r="P15" s="2"/>
      <c r="Q15" s="2"/>
      <c r="R15" s="2"/>
      <c r="S15" s="2"/>
      <c r="T15" s="2"/>
      <c r="U15" s="2"/>
      <c r="V15" s="2"/>
      <c r="W15" s="2"/>
      <c r="X15" s="3">
        <f t="shared" si="3"/>
        <v>0</v>
      </c>
    </row>
    <row r="16" spans="1:24" x14ac:dyDescent="0.2">
      <c r="A16" s="30" t="s">
        <v>12</v>
      </c>
      <c r="B16" s="2"/>
      <c r="C16" s="2"/>
      <c r="D16" s="2">
        <f t="shared" si="5"/>
        <v>0</v>
      </c>
      <c r="E16" s="2"/>
      <c r="F16" s="3">
        <f t="shared" si="1"/>
        <v>0</v>
      </c>
      <c r="G16" s="2"/>
      <c r="H16" s="2"/>
      <c r="I16" s="2"/>
      <c r="J16" s="2"/>
      <c r="K16" s="2"/>
      <c r="L16" s="2"/>
      <c r="M16" s="2"/>
      <c r="N16" s="2"/>
      <c r="O16" s="3">
        <f t="shared" si="2"/>
        <v>0</v>
      </c>
      <c r="P16" s="2"/>
      <c r="Q16" s="2"/>
      <c r="R16" s="2"/>
      <c r="S16" s="2"/>
      <c r="T16" s="2"/>
      <c r="U16" s="2"/>
      <c r="V16" s="2"/>
      <c r="W16" s="2"/>
      <c r="X16" s="3">
        <f t="shared" si="3"/>
        <v>0</v>
      </c>
    </row>
    <row r="17" spans="1:24" x14ac:dyDescent="0.2">
      <c r="A17" s="30" t="s">
        <v>13</v>
      </c>
      <c r="B17" s="2"/>
      <c r="C17" s="2"/>
      <c r="D17" s="2">
        <f t="shared" si="5"/>
        <v>0</v>
      </c>
      <c r="E17" s="2"/>
      <c r="F17" s="3">
        <f t="shared" si="1"/>
        <v>0</v>
      </c>
      <c r="G17" s="2"/>
      <c r="H17" s="2"/>
      <c r="I17" s="2"/>
      <c r="J17" s="2"/>
      <c r="K17" s="2"/>
      <c r="L17" s="2"/>
      <c r="M17" s="2"/>
      <c r="N17" s="2"/>
      <c r="O17" s="3">
        <f t="shared" si="2"/>
        <v>0</v>
      </c>
      <c r="P17" s="2"/>
      <c r="Q17" s="2"/>
      <c r="R17" s="2"/>
      <c r="S17" s="2"/>
      <c r="T17" s="2"/>
      <c r="U17" s="2"/>
      <c r="V17" s="2"/>
      <c r="W17" s="2"/>
      <c r="X17" s="3">
        <f t="shared" si="3"/>
        <v>0</v>
      </c>
    </row>
    <row r="18" spans="1:24" x14ac:dyDescent="0.2">
      <c r="A18" s="30" t="s">
        <v>24</v>
      </c>
      <c r="B18" s="2"/>
      <c r="C18" s="2"/>
      <c r="D18" s="2">
        <f t="shared" si="5"/>
        <v>0</v>
      </c>
      <c r="E18" s="2"/>
      <c r="F18" s="3">
        <f t="shared" si="1"/>
        <v>0</v>
      </c>
      <c r="G18" s="2"/>
      <c r="H18" s="2"/>
      <c r="I18" s="2"/>
      <c r="J18" s="2"/>
      <c r="K18" s="2"/>
      <c r="L18" s="2"/>
      <c r="M18" s="2"/>
      <c r="N18" s="2"/>
      <c r="O18" s="3">
        <f t="shared" si="2"/>
        <v>0</v>
      </c>
      <c r="P18" s="2"/>
      <c r="Q18" s="2"/>
      <c r="R18" s="2"/>
      <c r="S18" s="2"/>
      <c r="T18" s="2"/>
      <c r="U18" s="2"/>
      <c r="V18" s="2"/>
      <c r="W18" s="2"/>
      <c r="X18" s="3">
        <f t="shared" si="3"/>
        <v>0</v>
      </c>
    </row>
    <row r="19" spans="1:24" x14ac:dyDescent="0.2">
      <c r="A19" s="30" t="s">
        <v>14</v>
      </c>
      <c r="B19" s="2"/>
      <c r="C19" s="2"/>
      <c r="D19" s="2">
        <f t="shared" si="5"/>
        <v>0</v>
      </c>
      <c r="E19" s="2"/>
      <c r="F19" s="3">
        <f t="shared" si="1"/>
        <v>0</v>
      </c>
      <c r="G19" s="2"/>
      <c r="H19" s="2"/>
      <c r="I19" s="2"/>
      <c r="J19" s="2"/>
      <c r="K19" s="2"/>
      <c r="L19" s="2"/>
      <c r="M19" s="2"/>
      <c r="N19" s="2"/>
      <c r="O19" s="3">
        <f t="shared" si="2"/>
        <v>0</v>
      </c>
      <c r="P19" s="2"/>
      <c r="Q19" s="2"/>
      <c r="R19" s="2"/>
      <c r="S19" s="2"/>
      <c r="T19" s="2"/>
      <c r="U19" s="2"/>
      <c r="V19" s="2"/>
      <c r="W19" s="2"/>
      <c r="X19" s="3">
        <f t="shared" si="3"/>
        <v>0</v>
      </c>
    </row>
    <row r="20" spans="1:24" x14ac:dyDescent="0.2">
      <c r="A20" s="30" t="s">
        <v>15</v>
      </c>
      <c r="B20" s="2"/>
      <c r="C20" s="2"/>
      <c r="D20" s="2">
        <f t="shared" si="5"/>
        <v>0</v>
      </c>
      <c r="E20" s="2"/>
      <c r="F20" s="3">
        <f t="shared" si="1"/>
        <v>0</v>
      </c>
      <c r="G20" s="2"/>
      <c r="H20" s="2"/>
      <c r="I20" s="2"/>
      <c r="J20" s="2"/>
      <c r="K20" s="2"/>
      <c r="L20" s="2"/>
      <c r="M20" s="2"/>
      <c r="N20" s="2"/>
      <c r="O20" s="3">
        <f t="shared" si="2"/>
        <v>0</v>
      </c>
      <c r="P20" s="2"/>
      <c r="Q20" s="2"/>
      <c r="R20" s="2"/>
      <c r="S20" s="2"/>
      <c r="T20" s="2"/>
      <c r="U20" s="2"/>
      <c r="V20" s="2"/>
      <c r="W20" s="2"/>
      <c r="X20" s="3">
        <f t="shared" si="3"/>
        <v>0</v>
      </c>
    </row>
    <row r="21" spans="1:24" x14ac:dyDescent="0.2">
      <c r="A21" s="34" t="s">
        <v>61</v>
      </c>
      <c r="B21" s="2"/>
      <c r="C21" s="2"/>
      <c r="D21" s="2">
        <f t="shared" si="5"/>
        <v>0</v>
      </c>
      <c r="E21" s="2"/>
      <c r="F21" s="3">
        <f t="shared" si="1"/>
        <v>0</v>
      </c>
      <c r="G21" s="2"/>
      <c r="H21" s="2"/>
      <c r="I21" s="2"/>
      <c r="J21" s="2"/>
      <c r="K21" s="2"/>
      <c r="L21" s="2"/>
      <c r="M21" s="2"/>
      <c r="N21" s="2"/>
      <c r="O21" s="3">
        <f t="shared" si="2"/>
        <v>0</v>
      </c>
      <c r="P21" s="2"/>
      <c r="Q21" s="2"/>
      <c r="R21" s="2"/>
      <c r="S21" s="2"/>
      <c r="T21" s="2"/>
      <c r="U21" s="2"/>
      <c r="V21" s="2"/>
      <c r="W21" s="2"/>
      <c r="X21" s="3">
        <f t="shared" si="3"/>
        <v>0</v>
      </c>
    </row>
    <row r="22" spans="1:24" x14ac:dyDescent="0.2">
      <c r="A22" s="30" t="s">
        <v>16</v>
      </c>
      <c r="B22" s="2"/>
      <c r="C22" s="2"/>
      <c r="D22" s="2">
        <f t="shared" si="5"/>
        <v>0</v>
      </c>
      <c r="E22" s="2"/>
      <c r="F22" s="3">
        <f t="shared" si="1"/>
        <v>0</v>
      </c>
      <c r="G22" s="2"/>
      <c r="H22" s="2"/>
      <c r="I22" s="2"/>
      <c r="J22" s="2"/>
      <c r="K22" s="2"/>
      <c r="L22" s="2"/>
      <c r="M22" s="2"/>
      <c r="N22" s="2"/>
      <c r="O22" s="3">
        <f t="shared" si="2"/>
        <v>0</v>
      </c>
      <c r="P22" s="2"/>
      <c r="Q22" s="2"/>
      <c r="R22" s="2"/>
      <c r="S22" s="2"/>
      <c r="T22" s="2"/>
      <c r="U22" s="2"/>
      <c r="V22" s="2"/>
      <c r="W22" s="2"/>
      <c r="X22" s="3">
        <f t="shared" si="3"/>
        <v>0</v>
      </c>
    </row>
    <row r="23" spans="1:24" x14ac:dyDescent="0.2">
      <c r="A23" s="30" t="s">
        <v>30</v>
      </c>
      <c r="B23" s="2"/>
      <c r="C23" s="2"/>
      <c r="D23" s="2">
        <f t="shared" ref="D23:D33" si="6">SUM(B23:C23)</f>
        <v>0</v>
      </c>
      <c r="E23" s="2"/>
      <c r="F23" s="3">
        <f t="shared" si="1"/>
        <v>0</v>
      </c>
      <c r="G23" s="2"/>
      <c r="H23" s="2"/>
      <c r="I23" s="2"/>
      <c r="J23" s="2"/>
      <c r="K23" s="2"/>
      <c r="L23" s="2"/>
      <c r="M23" s="2"/>
      <c r="N23" s="2"/>
      <c r="O23" s="3">
        <f t="shared" si="2"/>
        <v>0</v>
      </c>
      <c r="P23" s="2"/>
      <c r="Q23" s="2"/>
      <c r="R23" s="2"/>
      <c r="S23" s="3"/>
      <c r="T23" s="2"/>
      <c r="U23" s="2"/>
      <c r="V23" s="2"/>
      <c r="W23" s="2"/>
      <c r="X23" s="3">
        <f t="shared" si="3"/>
        <v>0</v>
      </c>
    </row>
    <row r="24" spans="1:24" x14ac:dyDescent="0.2">
      <c r="A24" s="30" t="s">
        <v>18</v>
      </c>
      <c r="B24" s="2"/>
      <c r="C24" s="2"/>
      <c r="D24" s="2">
        <f t="shared" si="6"/>
        <v>0</v>
      </c>
      <c r="E24" s="2"/>
      <c r="F24" s="3">
        <f t="shared" si="1"/>
        <v>0</v>
      </c>
      <c r="G24" s="2"/>
      <c r="H24" s="2"/>
      <c r="I24" s="2"/>
      <c r="J24" s="2"/>
      <c r="K24" s="2"/>
      <c r="L24" s="2"/>
      <c r="M24" s="2"/>
      <c r="N24" s="2"/>
      <c r="O24" s="3">
        <f t="shared" si="2"/>
        <v>0</v>
      </c>
      <c r="P24" s="2"/>
      <c r="Q24" s="2"/>
      <c r="R24" s="2"/>
      <c r="S24" s="2"/>
      <c r="T24" s="2"/>
      <c r="U24" s="2"/>
      <c r="V24" s="2"/>
      <c r="W24" s="2"/>
      <c r="X24" s="3">
        <f t="shared" si="3"/>
        <v>0</v>
      </c>
    </row>
    <row r="25" spans="1:24" x14ac:dyDescent="0.2">
      <c r="A25" s="30" t="s">
        <v>27</v>
      </c>
      <c r="B25" s="2"/>
      <c r="C25" s="2"/>
      <c r="D25" s="2">
        <f t="shared" si="6"/>
        <v>0</v>
      </c>
      <c r="E25" s="2"/>
      <c r="F25" s="3">
        <f t="shared" si="1"/>
        <v>0</v>
      </c>
      <c r="G25" s="2"/>
      <c r="H25" s="2"/>
      <c r="I25" s="2"/>
      <c r="J25" s="2"/>
      <c r="K25" s="2"/>
      <c r="L25" s="2"/>
      <c r="M25" s="2"/>
      <c r="N25" s="2"/>
      <c r="O25" s="3">
        <f t="shared" si="2"/>
        <v>0</v>
      </c>
      <c r="P25" s="2"/>
      <c r="Q25" s="2"/>
      <c r="R25" s="2"/>
      <c r="S25" s="2"/>
      <c r="T25" s="2"/>
      <c r="U25" s="2"/>
      <c r="V25" s="2"/>
      <c r="W25" s="2"/>
      <c r="X25" s="3">
        <f t="shared" si="3"/>
        <v>0</v>
      </c>
    </row>
    <row r="26" spans="1:24" x14ac:dyDescent="0.2">
      <c r="A26" s="30" t="s">
        <v>33</v>
      </c>
      <c r="B26" s="2"/>
      <c r="C26" s="2"/>
      <c r="D26" s="2">
        <f t="shared" si="6"/>
        <v>0</v>
      </c>
      <c r="E26" s="2"/>
      <c r="F26" s="3">
        <f t="shared" si="1"/>
        <v>0</v>
      </c>
      <c r="G26" s="2"/>
      <c r="H26" s="2"/>
      <c r="I26" s="2"/>
      <c r="J26" s="2"/>
      <c r="K26" s="2"/>
      <c r="L26" s="2"/>
      <c r="M26" s="2"/>
      <c r="N26" s="2"/>
      <c r="O26" s="3">
        <f t="shared" si="2"/>
        <v>0</v>
      </c>
      <c r="P26" s="2"/>
      <c r="Q26" s="2"/>
      <c r="R26" s="2"/>
      <c r="S26" s="2"/>
      <c r="T26" s="2"/>
      <c r="U26" s="2"/>
      <c r="V26" s="2"/>
      <c r="W26" s="2"/>
      <c r="X26" s="3">
        <f t="shared" si="3"/>
        <v>0</v>
      </c>
    </row>
    <row r="27" spans="1:24" x14ac:dyDescent="0.2">
      <c r="A27" s="30" t="s">
        <v>19</v>
      </c>
      <c r="B27" s="2"/>
      <c r="C27" s="2"/>
      <c r="D27" s="2">
        <f>SUM(B27:C27)</f>
        <v>0</v>
      </c>
      <c r="E27" s="2"/>
      <c r="F27" s="3">
        <f t="shared" si="1"/>
        <v>0</v>
      </c>
      <c r="G27" s="2"/>
      <c r="H27" s="2"/>
      <c r="I27" s="2"/>
      <c r="J27" s="2"/>
      <c r="K27" s="2"/>
      <c r="L27" s="2"/>
      <c r="M27" s="2"/>
      <c r="N27" s="2"/>
      <c r="O27" s="3">
        <f t="shared" si="2"/>
        <v>0</v>
      </c>
      <c r="P27" s="2"/>
      <c r="Q27" s="2"/>
      <c r="R27" s="2"/>
      <c r="S27" s="2"/>
      <c r="T27" s="2"/>
      <c r="U27" s="2"/>
      <c r="V27" s="2"/>
      <c r="W27" s="2"/>
      <c r="X27" s="3">
        <f t="shared" si="3"/>
        <v>0</v>
      </c>
    </row>
    <row r="28" spans="1:24" x14ac:dyDescent="0.2">
      <c r="A28" s="30" t="s">
        <v>20</v>
      </c>
      <c r="B28" s="2"/>
      <c r="C28" s="2"/>
      <c r="D28" s="2">
        <f t="shared" si="6"/>
        <v>0</v>
      </c>
      <c r="E28" s="2"/>
      <c r="F28" s="3">
        <f t="shared" si="1"/>
        <v>0</v>
      </c>
      <c r="G28" s="2"/>
      <c r="H28" s="2"/>
      <c r="I28" s="2"/>
      <c r="J28" s="2"/>
      <c r="K28" s="2"/>
      <c r="L28" s="2"/>
      <c r="M28" s="2"/>
      <c r="N28" s="2"/>
      <c r="O28" s="3">
        <f t="shared" si="2"/>
        <v>0</v>
      </c>
      <c r="P28" s="2"/>
      <c r="Q28" s="2"/>
      <c r="R28" s="2"/>
      <c r="S28" s="2"/>
      <c r="T28" s="2"/>
      <c r="U28" s="2"/>
      <c r="V28" s="2"/>
      <c r="W28" s="2"/>
      <c r="X28" s="3">
        <f t="shared" si="3"/>
        <v>0</v>
      </c>
    </row>
    <row r="29" spans="1:24" x14ac:dyDescent="0.2">
      <c r="A29" s="30" t="s">
        <v>21</v>
      </c>
      <c r="B29" s="2"/>
      <c r="C29" s="2"/>
      <c r="D29" s="2">
        <f t="shared" si="6"/>
        <v>0</v>
      </c>
      <c r="E29" s="2"/>
      <c r="F29" s="3">
        <f t="shared" si="1"/>
        <v>0</v>
      </c>
      <c r="G29" s="2"/>
      <c r="H29" s="2"/>
      <c r="I29" s="2"/>
      <c r="J29" s="2"/>
      <c r="K29" s="2"/>
      <c r="L29" s="2"/>
      <c r="M29" s="2"/>
      <c r="N29" s="2"/>
      <c r="O29" s="3">
        <f t="shared" si="2"/>
        <v>0</v>
      </c>
      <c r="P29" s="2"/>
      <c r="Q29" s="2"/>
      <c r="R29" s="2"/>
      <c r="S29" s="2"/>
      <c r="T29" s="2"/>
      <c r="U29" s="2"/>
      <c r="V29" s="2"/>
      <c r="W29" s="2"/>
      <c r="X29" s="3">
        <f t="shared" si="3"/>
        <v>0</v>
      </c>
    </row>
    <row r="30" spans="1:24" x14ac:dyDescent="0.2">
      <c r="A30" s="30" t="s">
        <v>22</v>
      </c>
      <c r="B30" s="2"/>
      <c r="C30" s="2"/>
      <c r="D30" s="2">
        <f t="shared" si="6"/>
        <v>0</v>
      </c>
      <c r="E30" s="2"/>
      <c r="F30" s="3">
        <f t="shared" si="1"/>
        <v>0</v>
      </c>
      <c r="G30" s="2"/>
      <c r="H30" s="2"/>
      <c r="I30" s="2"/>
      <c r="J30" s="2"/>
      <c r="K30" s="2"/>
      <c r="L30" s="2"/>
      <c r="M30" s="2"/>
      <c r="N30" s="2"/>
      <c r="O30" s="3">
        <f t="shared" si="2"/>
        <v>0</v>
      </c>
      <c r="P30" s="2"/>
      <c r="Q30" s="2"/>
      <c r="R30" s="2"/>
      <c r="S30" s="2"/>
      <c r="T30" s="2"/>
      <c r="U30" s="2"/>
      <c r="V30" s="2"/>
      <c r="W30" s="2"/>
      <c r="X30" s="3">
        <f t="shared" si="3"/>
        <v>0</v>
      </c>
    </row>
    <row r="31" spans="1:24" x14ac:dyDescent="0.2">
      <c r="A31" s="30" t="s">
        <v>23</v>
      </c>
      <c r="B31" s="2"/>
      <c r="C31" s="2"/>
      <c r="D31" s="2">
        <f t="shared" si="6"/>
        <v>0</v>
      </c>
      <c r="E31" s="2"/>
      <c r="F31" s="3">
        <f t="shared" si="1"/>
        <v>0</v>
      </c>
      <c r="G31" s="2"/>
      <c r="H31" s="2"/>
      <c r="I31" s="2"/>
      <c r="J31" s="2"/>
      <c r="K31" s="2"/>
      <c r="L31" s="2"/>
      <c r="M31" s="2"/>
      <c r="N31" s="2"/>
      <c r="O31" s="3">
        <f t="shared" si="2"/>
        <v>0</v>
      </c>
      <c r="P31" s="2"/>
      <c r="Q31" s="2"/>
      <c r="R31" s="2"/>
      <c r="S31" s="5"/>
      <c r="T31" s="2"/>
      <c r="U31" s="2"/>
      <c r="V31" s="2"/>
      <c r="W31" s="2"/>
      <c r="X31" s="3">
        <f t="shared" si="3"/>
        <v>0</v>
      </c>
    </row>
    <row r="32" spans="1:24" x14ac:dyDescent="0.2">
      <c r="A32" s="1"/>
      <c r="B32" s="2"/>
      <c r="C32" s="2"/>
      <c r="D32" s="2">
        <f t="shared" si="6"/>
        <v>0</v>
      </c>
      <c r="E32" s="2"/>
      <c r="F32" s="3">
        <f t="shared" si="1"/>
        <v>0</v>
      </c>
      <c r="G32" s="2"/>
      <c r="H32" s="2"/>
      <c r="I32" s="2"/>
      <c r="J32" s="2"/>
      <c r="K32" s="2"/>
      <c r="L32" s="2"/>
      <c r="M32" s="2"/>
      <c r="N32" s="2"/>
      <c r="O32" s="3">
        <f t="shared" si="2"/>
        <v>0</v>
      </c>
      <c r="P32" s="2"/>
      <c r="Q32" s="2"/>
      <c r="R32" s="2"/>
      <c r="S32" s="2"/>
      <c r="T32" s="2"/>
      <c r="U32" s="2"/>
      <c r="V32" s="2"/>
      <c r="W32" s="2"/>
      <c r="X32" s="3">
        <f t="shared" si="3"/>
        <v>0</v>
      </c>
    </row>
    <row r="33" spans="1:24" x14ac:dyDescent="0.2">
      <c r="A33" s="1"/>
      <c r="B33" s="2"/>
      <c r="C33" s="2"/>
      <c r="D33" s="2">
        <f t="shared" si="6"/>
        <v>0</v>
      </c>
      <c r="E33" s="2"/>
      <c r="F33" s="3">
        <f t="shared" si="1"/>
        <v>0</v>
      </c>
      <c r="G33" s="2"/>
      <c r="H33" s="2"/>
      <c r="I33" s="2"/>
      <c r="J33" s="2"/>
      <c r="K33" s="2"/>
      <c r="L33" s="2"/>
      <c r="M33" s="2"/>
      <c r="N33" s="2"/>
      <c r="O33" s="3">
        <f t="shared" si="2"/>
        <v>0</v>
      </c>
      <c r="P33" s="2"/>
      <c r="Q33" s="2"/>
      <c r="R33" s="2"/>
      <c r="S33" s="2"/>
      <c r="T33" s="2"/>
      <c r="U33" s="2"/>
      <c r="V33" s="2"/>
      <c r="W33" s="2"/>
      <c r="X33" s="3">
        <f t="shared" si="3"/>
        <v>0</v>
      </c>
    </row>
    <row r="34" spans="1:24" x14ac:dyDescent="0.2">
      <c r="A34" s="1"/>
      <c r="B34" s="2"/>
      <c r="C34" s="2"/>
      <c r="D34" s="2">
        <f>SUM(B34:C34)</f>
        <v>0</v>
      </c>
      <c r="E34" s="2"/>
      <c r="F34" s="3">
        <f t="shared" si="1"/>
        <v>0</v>
      </c>
      <c r="G34" s="2"/>
      <c r="H34" s="2"/>
      <c r="I34" s="2"/>
      <c r="J34" s="2"/>
      <c r="K34" s="2"/>
      <c r="L34" s="2"/>
      <c r="M34" s="2"/>
      <c r="N34" s="2"/>
      <c r="O34" s="3">
        <f t="shared" si="2"/>
        <v>0</v>
      </c>
      <c r="P34" s="2"/>
      <c r="Q34" s="2"/>
      <c r="R34" s="2"/>
      <c r="S34" s="2"/>
      <c r="T34" s="2"/>
      <c r="U34" s="2"/>
      <c r="V34" s="2"/>
      <c r="W34" s="2"/>
      <c r="X34" s="3">
        <f t="shared" si="3"/>
        <v>0</v>
      </c>
    </row>
    <row r="35" spans="1:24" x14ac:dyDescent="0.2">
      <c r="A35" s="6"/>
      <c r="B35" s="2"/>
      <c r="C35" s="2"/>
      <c r="D35" s="2">
        <f>SUM(B35:C35)</f>
        <v>0</v>
      </c>
      <c r="E35" s="2"/>
      <c r="F35" s="3">
        <f t="shared" si="1"/>
        <v>0</v>
      </c>
      <c r="G35" s="2"/>
      <c r="H35" s="2"/>
      <c r="I35" s="2"/>
      <c r="J35" s="2"/>
      <c r="K35" s="2"/>
      <c r="L35" s="2"/>
      <c r="M35" s="2"/>
      <c r="N35" s="2"/>
      <c r="O35" s="3">
        <f t="shared" si="2"/>
        <v>0</v>
      </c>
      <c r="P35" s="2"/>
      <c r="Q35" s="2"/>
      <c r="R35" s="2"/>
      <c r="S35" s="2"/>
      <c r="T35" s="2"/>
      <c r="U35" s="2"/>
      <c r="V35" s="2"/>
      <c r="W35" s="2"/>
      <c r="X35" s="3">
        <f t="shared" si="3"/>
        <v>0</v>
      </c>
    </row>
    <row r="36" spans="1:24" x14ac:dyDescent="0.2">
      <c r="A36" s="1" t="s">
        <v>6</v>
      </c>
      <c r="B36" s="3">
        <f t="shared" ref="B36:N36" si="7">SUM(B9:B35)</f>
        <v>0</v>
      </c>
      <c r="C36" s="3">
        <f t="shared" si="7"/>
        <v>0</v>
      </c>
      <c r="D36" s="3">
        <f t="shared" si="7"/>
        <v>0</v>
      </c>
      <c r="E36" s="3">
        <f t="shared" si="7"/>
        <v>0</v>
      </c>
      <c r="F36" s="3">
        <f t="shared" si="1"/>
        <v>0</v>
      </c>
      <c r="G36" s="3">
        <f t="shared" si="7"/>
        <v>0</v>
      </c>
      <c r="H36" s="3">
        <f t="shared" si="7"/>
        <v>0</v>
      </c>
      <c r="I36" s="3">
        <f t="shared" si="7"/>
        <v>0</v>
      </c>
      <c r="J36" s="3">
        <f t="shared" si="7"/>
        <v>0</v>
      </c>
      <c r="K36" s="3">
        <f t="shared" si="7"/>
        <v>0</v>
      </c>
      <c r="L36" s="3">
        <f t="shared" si="7"/>
        <v>0</v>
      </c>
      <c r="M36" s="3">
        <f t="shared" si="7"/>
        <v>0</v>
      </c>
      <c r="N36" s="3">
        <f t="shared" si="7"/>
        <v>0</v>
      </c>
      <c r="O36" s="2">
        <f>SUM(O9:O35)</f>
        <v>0</v>
      </c>
      <c r="P36" s="2">
        <f>SUM(P9:P35)</f>
        <v>0</v>
      </c>
      <c r="Q36" s="2">
        <f t="shared" ref="Q36:W36" si="8">SUM(Q9:Q35)</f>
        <v>0</v>
      </c>
      <c r="R36" s="2">
        <f t="shared" si="8"/>
        <v>0</v>
      </c>
      <c r="S36" s="2">
        <f t="shared" si="8"/>
        <v>0</v>
      </c>
      <c r="T36" s="2">
        <f t="shared" si="8"/>
        <v>0</v>
      </c>
      <c r="U36" s="2">
        <f t="shared" si="8"/>
        <v>0</v>
      </c>
      <c r="V36" s="2">
        <f t="shared" si="8"/>
        <v>0</v>
      </c>
      <c r="W36" s="2">
        <f t="shared" si="8"/>
        <v>0</v>
      </c>
      <c r="X36" s="3">
        <f t="shared" si="3"/>
        <v>0</v>
      </c>
    </row>
    <row r="37" spans="1:24" x14ac:dyDescent="0.2">
      <c r="A37" s="1" t="s">
        <v>25</v>
      </c>
      <c r="B37" s="3">
        <f>SUM(B36,B8)</f>
        <v>0</v>
      </c>
      <c r="C37" s="3">
        <f>SUM(C36,C8)</f>
        <v>0</v>
      </c>
      <c r="D37" s="3">
        <f>SUM(D36,D8)</f>
        <v>0</v>
      </c>
      <c r="E37" s="3">
        <f>SUM(E36,E8)</f>
        <v>0</v>
      </c>
      <c r="F37" s="3">
        <f>G37+H37+I37+N37+O37+U37+V10</f>
        <v>0</v>
      </c>
      <c r="G37" s="2">
        <f t="shared" ref="G37:N37" si="9">G8+G36</f>
        <v>0</v>
      </c>
      <c r="H37" s="2">
        <f t="shared" si="9"/>
        <v>0</v>
      </c>
      <c r="I37" s="2">
        <f t="shared" si="9"/>
        <v>0</v>
      </c>
      <c r="J37" s="2">
        <f t="shared" si="9"/>
        <v>0</v>
      </c>
      <c r="K37" s="2">
        <f t="shared" si="9"/>
        <v>0</v>
      </c>
      <c r="L37" s="2">
        <f t="shared" si="9"/>
        <v>0</v>
      </c>
      <c r="M37" s="2">
        <f t="shared" si="9"/>
        <v>0</v>
      </c>
      <c r="N37" s="2">
        <f t="shared" si="9"/>
        <v>0</v>
      </c>
      <c r="O37" s="3">
        <f>P37+Q37+R37+S37+T37</f>
        <v>0</v>
      </c>
      <c r="P37" s="2">
        <f t="shared" ref="P37:W37" si="10">P8+P36</f>
        <v>0</v>
      </c>
      <c r="Q37" s="2">
        <f t="shared" si="10"/>
        <v>0</v>
      </c>
      <c r="R37" s="2">
        <f t="shared" si="10"/>
        <v>0</v>
      </c>
      <c r="S37" s="2">
        <f t="shared" si="10"/>
        <v>0</v>
      </c>
      <c r="T37" s="2">
        <f t="shared" si="10"/>
        <v>0</v>
      </c>
      <c r="U37" s="2">
        <f t="shared" si="10"/>
        <v>0</v>
      </c>
      <c r="V37" s="2">
        <f t="shared" si="10"/>
        <v>0</v>
      </c>
      <c r="W37" s="2">
        <f t="shared" si="10"/>
        <v>0</v>
      </c>
      <c r="X37" s="3">
        <f>D37+E37+F37+J37+U37+V37</f>
        <v>0</v>
      </c>
    </row>
    <row r="38" spans="1:24" x14ac:dyDescent="0.2">
      <c r="A38" s="21" t="s">
        <v>59</v>
      </c>
      <c r="B38" s="8">
        <v>2111</v>
      </c>
      <c r="C38" s="1">
        <v>2111</v>
      </c>
      <c r="D38" s="1">
        <v>2110</v>
      </c>
      <c r="E38" s="1">
        <v>2120</v>
      </c>
      <c r="F38" s="1">
        <v>2200</v>
      </c>
      <c r="G38" s="1">
        <v>2210</v>
      </c>
      <c r="H38" s="1">
        <v>2230</v>
      </c>
      <c r="I38" s="1">
        <v>2240</v>
      </c>
      <c r="J38" s="1">
        <v>2800</v>
      </c>
      <c r="K38" s="1"/>
      <c r="L38" s="1"/>
      <c r="M38" s="1"/>
      <c r="N38" s="1">
        <v>2250</v>
      </c>
      <c r="O38" s="1">
        <v>2270</v>
      </c>
      <c r="P38" s="1">
        <v>2271</v>
      </c>
      <c r="Q38" s="1">
        <v>2272</v>
      </c>
      <c r="R38" s="1">
        <v>2273</v>
      </c>
      <c r="S38" s="1">
        <v>2274</v>
      </c>
      <c r="T38" s="1">
        <v>2275</v>
      </c>
      <c r="U38" s="1">
        <v>2282</v>
      </c>
      <c r="V38" s="1">
        <v>2730</v>
      </c>
      <c r="W38" s="2"/>
      <c r="X38" s="3"/>
    </row>
    <row r="39" spans="1:24" x14ac:dyDescent="0.2">
      <c r="V39" t="s">
        <v>26</v>
      </c>
    </row>
  </sheetData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A13" zoomScale="90" zoomScaleNormal="90" workbookViewId="0">
      <selection activeCell="L43" sqref="L43"/>
    </sheetView>
  </sheetViews>
  <sheetFormatPr defaultRowHeight="12.75" x14ac:dyDescent="0.2"/>
  <cols>
    <col min="1" max="1" width="18.140625" customWidth="1"/>
    <col min="2" max="2" width="14.85546875" customWidth="1"/>
    <col min="3" max="3" width="13.42578125" customWidth="1"/>
    <col min="4" max="4" width="14.7109375" customWidth="1"/>
    <col min="5" max="5" width="18.7109375" customWidth="1"/>
    <col min="6" max="6" width="12.28515625" customWidth="1"/>
    <col min="7" max="7" width="13.5703125" customWidth="1"/>
    <col min="8" max="8" width="12.85546875" customWidth="1"/>
    <col min="9" max="9" width="13" customWidth="1"/>
    <col min="10" max="10" width="12" customWidth="1"/>
    <col min="11" max="11" width="5.140625" customWidth="1"/>
    <col min="12" max="12" width="6.140625" customWidth="1"/>
    <col min="13" max="13" width="5.85546875" customWidth="1"/>
    <col min="14" max="14" width="12.28515625" customWidth="1"/>
    <col min="15" max="15" width="13.5703125" bestFit="1" customWidth="1"/>
    <col min="16" max="16" width="12" customWidth="1"/>
    <col min="17" max="17" width="10.85546875" customWidth="1"/>
    <col min="18" max="18" width="11.85546875" customWidth="1"/>
    <col min="19" max="19" width="14.42578125" customWidth="1"/>
    <col min="20" max="20" width="9.85546875" customWidth="1"/>
    <col min="21" max="21" width="11.85546875" customWidth="1"/>
    <col min="22" max="22" width="7.42578125" customWidth="1"/>
    <col min="23" max="23" width="6.28515625" customWidth="1"/>
    <col min="24" max="24" width="16" customWidth="1"/>
  </cols>
  <sheetData>
    <row r="1" spans="1:24" x14ac:dyDescent="0.2">
      <c r="A1" s="34" t="s">
        <v>0</v>
      </c>
      <c r="B1" s="2">
        <f>SUM('за 11міс.18 р.'!B1+'грудень 18 р.'!B1)</f>
        <v>0</v>
      </c>
      <c r="C1" s="2">
        <f>SUM('за 11міс.18 р.'!C1+'грудень 18 р.'!C1)</f>
        <v>0</v>
      </c>
      <c r="D1" s="2">
        <f>SUM('за 11міс.18 р.'!D1+'грудень 18 р.'!D1)</f>
        <v>0</v>
      </c>
      <c r="E1" s="2">
        <f>SUM('за 11міс.18 р.'!E1+'грудень 18 р.'!E1)</f>
        <v>0</v>
      </c>
      <c r="F1" s="2">
        <f>SUM('за 11міс.18 р.'!F1+'грудень 18 р.'!F1)</f>
        <v>-152419.98000000001</v>
      </c>
      <c r="G1" s="2">
        <f>SUM('за 11міс.18 р.'!G1+'грудень 18 р.'!G1)</f>
        <v>-158338</v>
      </c>
      <c r="H1" s="2">
        <f>SUM('за 11міс.18 р.'!H1+'грудень 18 р.'!H1)</f>
        <v>5918.02</v>
      </c>
      <c r="I1" s="2">
        <f>SUM('за 11міс.18 р.'!I1+'грудень 18 р.'!I1)</f>
        <v>0</v>
      </c>
      <c r="J1" s="2">
        <f>SUM('за 11міс.18 р.'!J1+'грудень 18 р.'!J1)</f>
        <v>0</v>
      </c>
      <c r="K1" s="2">
        <f>SUM('за 11міс.18 р.'!K1+'грудень 18 р.'!K1)</f>
        <v>0</v>
      </c>
      <c r="L1" s="2">
        <f>SUM('за 11міс.18 р.'!L1+'грудень 18 р.'!L1)</f>
        <v>0</v>
      </c>
      <c r="M1" s="2">
        <f>SUM('за 11міс.18 р.'!M1+'грудень 18 р.'!M1)</f>
        <v>0</v>
      </c>
      <c r="N1" s="2">
        <f>SUM('за 11міс.18 р.'!N1+'грудень 18 р.'!N1)</f>
        <v>0</v>
      </c>
      <c r="O1" s="2">
        <f>SUM('за 11міс.18 р.'!O1+'грудень 18 р.'!O1)</f>
        <v>0</v>
      </c>
      <c r="P1" s="2">
        <f>SUM('за 11міс.18 р.'!P1+'грудень 18 р.'!P1)</f>
        <v>0</v>
      </c>
      <c r="Q1" s="2">
        <f>SUM('за 11міс.18 р.'!Q1+'грудень 18 р.'!Q1)</f>
        <v>0</v>
      </c>
      <c r="R1" s="2">
        <f>SUM('за 11міс.18 р.'!R1+'грудень 18 р.'!R1)</f>
        <v>0</v>
      </c>
      <c r="S1" s="2">
        <f>SUM('за 11міс.18 р.'!S1+'грудень 18 р.'!S1)</f>
        <v>0</v>
      </c>
      <c r="T1" s="2">
        <f>SUM('за 11міс.18 р.'!T1+'грудень 18 р.'!T1)</f>
        <v>0</v>
      </c>
      <c r="U1" s="2">
        <f>SUM('за 11міс.18 р.'!U1+'грудень 18 р.'!U1)</f>
        <v>0</v>
      </c>
      <c r="V1" s="2">
        <f>SUM('за 11міс.18 р.'!V1+'грудень 18 р.'!V1)</f>
        <v>0</v>
      </c>
      <c r="W1" s="2">
        <f>SUM('за 11міс.18 р.'!W1+'грудень 18 р.'!W1)</f>
        <v>0</v>
      </c>
      <c r="X1" s="2">
        <f>SUM('за 11міс.18 р.'!X1+'грудень 18 р.'!X1)</f>
        <v>-152419.98000000001</v>
      </c>
    </row>
    <row r="2" spans="1:24" x14ac:dyDescent="0.2">
      <c r="A2" s="34" t="s">
        <v>1</v>
      </c>
      <c r="B2" s="2">
        <f>SUM('за 11міс.18 р.'!B2+'грудень 18 р.'!B2)</f>
        <v>0</v>
      </c>
      <c r="C2" s="2">
        <f>SUM('за 11міс.18 р.'!C2+'грудень 18 р.'!C2)</f>
        <v>0</v>
      </c>
      <c r="D2" s="2">
        <f>SUM('за 11міс.18 р.'!D2+'грудень 18 р.'!D2)</f>
        <v>0</v>
      </c>
      <c r="E2" s="2">
        <f>SUM('за 11міс.18 р.'!E2+'грудень 18 р.'!E2)</f>
        <v>0</v>
      </c>
      <c r="F2" s="2">
        <f>SUM('за 11міс.18 р.'!F2+'грудень 18 р.'!F2)</f>
        <v>0</v>
      </c>
      <c r="G2" s="2">
        <f>SUM('за 11міс.18 р.'!G2+'грудень 18 р.'!G2)</f>
        <v>0</v>
      </c>
      <c r="H2" s="2">
        <f>SUM('за 11міс.18 р.'!H2+'грудень 18 р.'!H2)</f>
        <v>0</v>
      </c>
      <c r="I2" s="2">
        <f>SUM('за 11міс.18 р.'!I2+'грудень 18 р.'!I2)</f>
        <v>0</v>
      </c>
      <c r="J2" s="2">
        <f>SUM('за 11міс.18 р.'!J2+'грудень 18 р.'!J2)</f>
        <v>0</v>
      </c>
      <c r="K2" s="2">
        <f>SUM('за 11міс.18 р.'!K2+'грудень 18 р.'!K2)</f>
        <v>0</v>
      </c>
      <c r="L2" s="2">
        <f>SUM('за 11міс.18 р.'!L2+'грудень 18 р.'!L2)</f>
        <v>0</v>
      </c>
      <c r="M2" s="2">
        <f>SUM('за 11міс.18 р.'!M2+'грудень 18 р.'!M2)</f>
        <v>0</v>
      </c>
      <c r="N2" s="2">
        <f>SUM('за 11міс.18 р.'!N2+'грудень 18 р.'!N2)</f>
        <v>0</v>
      </c>
      <c r="O2" s="2">
        <f>SUM('за 11міс.18 р.'!O2+'грудень 18 р.'!O2)</f>
        <v>0</v>
      </c>
      <c r="P2" s="2">
        <f>SUM('за 11міс.18 р.'!P2+'грудень 18 р.'!P2)</f>
        <v>0</v>
      </c>
      <c r="Q2" s="2">
        <f>SUM('за 11міс.18 р.'!Q2+'грудень 18 р.'!Q2)</f>
        <v>0</v>
      </c>
      <c r="R2" s="2">
        <f>SUM('за 11міс.18 р.'!R2+'грудень 18 р.'!R2)</f>
        <v>0</v>
      </c>
      <c r="S2" s="2">
        <f>SUM('за 11міс.18 р.'!S2+'грудень 18 р.'!S2)</f>
        <v>0</v>
      </c>
      <c r="T2" s="2">
        <f>SUM('за 11міс.18 р.'!T2+'грудень 18 р.'!T2)</f>
        <v>0</v>
      </c>
      <c r="U2" s="2">
        <f>SUM('за 11міс.18 р.'!U2+'грудень 18 р.'!U2)</f>
        <v>0</v>
      </c>
      <c r="V2" s="2">
        <f>SUM('за 11міс.18 р.'!V2+'грудень 18 р.'!V2)</f>
        <v>0</v>
      </c>
      <c r="W2" s="2">
        <f>SUM('за 11міс.18 р.'!W2+'грудень 18 р.'!W2)</f>
        <v>0</v>
      </c>
      <c r="X2" s="2">
        <f>SUM('за 11міс.18 р.'!X2+'грудень 18 р.'!X2)</f>
        <v>0</v>
      </c>
    </row>
    <row r="3" spans="1:24" x14ac:dyDescent="0.2">
      <c r="A3" s="34" t="s">
        <v>2</v>
      </c>
      <c r="B3" s="2">
        <f>SUM('за 11міс.18 р.'!B3+'грудень 18 р.'!B3)</f>
        <v>0</v>
      </c>
      <c r="C3" s="2">
        <f>SUM('за 11міс.18 р.'!C3+'грудень 18 р.'!C3)</f>
        <v>0</v>
      </c>
      <c r="D3" s="2">
        <f>SUM('за 11міс.18 р.'!D3+'грудень 18 р.'!D3)</f>
        <v>0</v>
      </c>
      <c r="E3" s="2">
        <f>SUM('за 11міс.18 р.'!E3+'грудень 18 р.'!E3)</f>
        <v>0</v>
      </c>
      <c r="F3" s="2">
        <f>SUM('за 11міс.18 р.'!F3+'грудень 18 р.'!F3)</f>
        <v>-69257.16</v>
      </c>
      <c r="G3" s="2">
        <f>SUM('за 11міс.18 р.'!G3+'грудень 18 р.'!G3)</f>
        <v>-68014</v>
      </c>
      <c r="H3" s="2">
        <f>SUM('за 11міс.18 р.'!H3+'грудень 18 р.'!H3)</f>
        <v>308.61</v>
      </c>
      <c r="I3" s="2">
        <f>SUM('за 11міс.18 р.'!I3+'грудень 18 р.'!I3)</f>
        <v>0</v>
      </c>
      <c r="J3" s="2">
        <f>SUM('за 11міс.18 р.'!J3+'грудень 18 р.'!J3)</f>
        <v>0</v>
      </c>
      <c r="K3" s="2">
        <f>SUM('за 11міс.18 р.'!K3+'грудень 18 р.'!K3)</f>
        <v>0</v>
      </c>
      <c r="L3" s="2">
        <f>SUM('за 11міс.18 р.'!L3+'грудень 18 р.'!L3)</f>
        <v>0</v>
      </c>
      <c r="M3" s="2">
        <f>SUM('за 11міс.18 р.'!M3+'грудень 18 р.'!M3)</f>
        <v>0</v>
      </c>
      <c r="N3" s="2">
        <f>SUM('за 11міс.18 р.'!N3+'грудень 18 р.'!N3)</f>
        <v>0</v>
      </c>
      <c r="O3" s="2">
        <f>SUM('за 11міс.18 р.'!O3+'грудень 18 р.'!O3)</f>
        <v>-1551.77</v>
      </c>
      <c r="P3" s="2">
        <f>SUM('за 11міс.18 р.'!P3+'грудень 18 р.'!P3)</f>
        <v>0</v>
      </c>
      <c r="Q3" s="2">
        <f>SUM('за 11міс.18 р.'!Q3+'грудень 18 р.'!Q3)</f>
        <v>0</v>
      </c>
      <c r="R3" s="2">
        <f>SUM('за 11міс.18 р.'!R3+'грудень 18 р.'!R3)</f>
        <v>-1551.77</v>
      </c>
      <c r="S3" s="2">
        <f>SUM('за 11міс.18 р.'!S3+'грудень 18 р.'!S3)</f>
        <v>0</v>
      </c>
      <c r="T3" s="2">
        <f>SUM('за 11міс.18 р.'!T3+'грудень 18 р.'!T3)</f>
        <v>0</v>
      </c>
      <c r="U3" s="2">
        <f>SUM('за 11міс.18 р.'!U3+'грудень 18 р.'!U3)</f>
        <v>0</v>
      </c>
      <c r="V3" s="2">
        <f>SUM('за 11міс.18 р.'!V3+'грудень 18 р.'!V3)</f>
        <v>0</v>
      </c>
      <c r="W3" s="2">
        <f>SUM('за 11міс.18 р.'!W3+'грудень 18 р.'!W3)</f>
        <v>0</v>
      </c>
      <c r="X3" s="2">
        <f>SUM('за 11міс.18 р.'!X3+'грудень 18 р.'!X3)</f>
        <v>-69257.16</v>
      </c>
    </row>
    <row r="4" spans="1:24" x14ac:dyDescent="0.2">
      <c r="A4" s="34" t="s">
        <v>3</v>
      </c>
      <c r="B4" s="2">
        <f>SUM('за 11міс.18 р.'!B4+'грудень 18 р.'!B4)</f>
        <v>0</v>
      </c>
      <c r="C4" s="2">
        <f>SUM('за 11міс.18 р.'!C4+'грудень 18 р.'!C4)</f>
        <v>0</v>
      </c>
      <c r="D4" s="2">
        <f>SUM('за 11міс.18 р.'!D4+'грудень 18 р.'!D4)</f>
        <v>0</v>
      </c>
      <c r="E4" s="2">
        <f>SUM('за 11міс.18 р.'!E4+'грудень 18 р.'!E4)</f>
        <v>0</v>
      </c>
      <c r="F4" s="2">
        <f>SUM('за 11міс.18 р.'!F4+'грудень 18 р.'!F4)</f>
        <v>-56162.77</v>
      </c>
      <c r="G4" s="2">
        <f>SUM('за 11міс.18 р.'!G4+'грудень 18 р.'!G4)</f>
        <v>-55247</v>
      </c>
      <c r="H4" s="2">
        <f>SUM('за 11міс.18 р.'!H4+'грудень 18 р.'!H4)</f>
        <v>635.97</v>
      </c>
      <c r="I4" s="2">
        <f>SUM('за 11міс.18 р.'!I4+'грудень 18 р.'!I4)</f>
        <v>0</v>
      </c>
      <c r="J4" s="2">
        <f>SUM('за 11міс.18 р.'!J4+'грудень 18 р.'!J4)</f>
        <v>0</v>
      </c>
      <c r="K4" s="2">
        <f>SUM('за 11міс.18 р.'!K4+'грудень 18 р.'!K4)</f>
        <v>0</v>
      </c>
      <c r="L4" s="2">
        <f>SUM('за 11міс.18 р.'!L4+'грудень 18 р.'!L4)</f>
        <v>0</v>
      </c>
      <c r="M4" s="2">
        <f>SUM('за 11міс.18 р.'!M4+'грудень 18 р.'!M4)</f>
        <v>0</v>
      </c>
      <c r="N4" s="2">
        <f>SUM('за 11міс.18 р.'!N4+'грудень 18 р.'!N4)</f>
        <v>0</v>
      </c>
      <c r="O4" s="2">
        <f>SUM('за 11міс.18 р.'!O4+'грудень 18 р.'!O4)</f>
        <v>-1551.74</v>
      </c>
      <c r="P4" s="2">
        <f>SUM('за 11міс.18 р.'!P4+'грудень 18 р.'!P4)</f>
        <v>0</v>
      </c>
      <c r="Q4" s="2">
        <f>SUM('за 11міс.18 р.'!Q4+'грудень 18 р.'!Q4)</f>
        <v>0</v>
      </c>
      <c r="R4" s="2">
        <f>SUM('за 11міс.18 р.'!R4+'грудень 18 р.'!R4)</f>
        <v>-1551.74</v>
      </c>
      <c r="S4" s="2">
        <f>SUM('за 11міс.18 р.'!S4+'грудень 18 р.'!S4)</f>
        <v>0</v>
      </c>
      <c r="T4" s="2">
        <f>SUM('за 11міс.18 р.'!T4+'грудень 18 р.'!T4)</f>
        <v>0</v>
      </c>
      <c r="U4" s="2">
        <f>SUM('за 11міс.18 р.'!U4+'грудень 18 р.'!U4)</f>
        <v>0</v>
      </c>
      <c r="V4" s="2">
        <f>SUM('за 11міс.18 р.'!V4+'грудень 18 р.'!V4)</f>
        <v>0</v>
      </c>
      <c r="W4" s="2">
        <f>SUM('за 11міс.18 р.'!W4+'грудень 18 р.'!W4)</f>
        <v>0</v>
      </c>
      <c r="X4" s="2">
        <f>SUM('за 11міс.18 р.'!X4+'грудень 18 р.'!X4)</f>
        <v>-56162.77</v>
      </c>
    </row>
    <row r="5" spans="1:24" x14ac:dyDescent="0.2">
      <c r="A5" s="34" t="s">
        <v>4</v>
      </c>
      <c r="B5" s="2">
        <f>SUM('за 11міс.18 р.'!B5+'грудень 18 р.'!B5)</f>
        <v>2810915.99</v>
      </c>
      <c r="C5" s="2">
        <f>SUM('за 11міс.18 р.'!C5+'грудень 18 р.'!C5)</f>
        <v>437013.30999999994</v>
      </c>
      <c r="D5" s="2">
        <f>SUM('за 11міс.18 р.'!D5+'грудень 18 р.'!D5)</f>
        <v>3249157.83</v>
      </c>
      <c r="E5" s="2">
        <f>SUM('за 11міс.18 р.'!E5+'грудень 18 р.'!E5)</f>
        <v>720732.34000000008</v>
      </c>
      <c r="F5" s="2">
        <f>SUM('за 11міс.18 р.'!F5+'грудень 18 р.'!F5)</f>
        <v>943853.63000000012</v>
      </c>
      <c r="G5" s="2">
        <f>SUM('за 11міс.18 р.'!G5+'грудень 18 р.'!G5)</f>
        <v>14167.320000000002</v>
      </c>
      <c r="H5" s="2">
        <f>SUM('за 11міс.18 р.'!H5+'грудень 18 р.'!H5)</f>
        <v>173020.15000000002</v>
      </c>
      <c r="I5" s="2">
        <f>SUM('за 11міс.18 р.'!I5+'грудень 18 р.'!I5)</f>
        <v>6411.74</v>
      </c>
      <c r="J5" s="2">
        <f>SUM('за 11міс.18 р.'!J5+'грудень 18 р.'!J5)</f>
        <v>0</v>
      </c>
      <c r="K5" s="2">
        <f>SUM('за 11міс.18 р.'!K5+'грудень 18 р.'!K5)</f>
        <v>0</v>
      </c>
      <c r="L5" s="2">
        <f>SUM('за 11міс.18 р.'!L5+'грудень 18 р.'!L5)</f>
        <v>0</v>
      </c>
      <c r="M5" s="2">
        <f>SUM('за 11міс.18 р.'!M5+'грудень 18 р.'!M5)</f>
        <v>0</v>
      </c>
      <c r="N5" s="2">
        <f>SUM('за 11міс.18 р.'!N5+'грудень 18 р.'!N5)</f>
        <v>9531.4599999999991</v>
      </c>
      <c r="O5" s="2">
        <f>SUM('за 11міс.18 р.'!O5+'грудень 18 р.'!O5)</f>
        <v>740218.46000000008</v>
      </c>
      <c r="P5" s="2">
        <f>SUM('за 11міс.18 р.'!P5+'грудень 18 р.'!P5)</f>
        <v>612189</v>
      </c>
      <c r="Q5" s="2">
        <f>SUM('за 11міс.18 р.'!Q5+'грудень 18 р.'!Q5)</f>
        <v>12675.12</v>
      </c>
      <c r="R5" s="2">
        <f>SUM('за 11міс.18 р.'!R5+'грудень 18 р.'!R5)</f>
        <v>115354.34000000001</v>
      </c>
      <c r="S5" s="2">
        <f>SUM('за 11міс.18 р.'!S5+'грудень 18 р.'!S5)</f>
        <v>0</v>
      </c>
      <c r="T5" s="2">
        <f>SUM('за 11міс.18 р.'!T5+'грудень 18 р.'!T5)</f>
        <v>0</v>
      </c>
      <c r="U5" s="2">
        <f>SUM('за 11міс.18 р.'!U5+'грудень 18 р.'!U5)</f>
        <v>504.5</v>
      </c>
      <c r="V5" s="2">
        <f>SUM('за 11міс.18 р.'!V5+'грудень 18 р.'!V5)</f>
        <v>0</v>
      </c>
      <c r="W5" s="2">
        <f>SUM('за 11міс.18 р.'!W5+'грудень 18 р.'!W5)</f>
        <v>0</v>
      </c>
      <c r="X5" s="2">
        <f>SUM('за 11міс.18 р.'!X5+'грудень 18 р.'!X5)</f>
        <v>4914164.34</v>
      </c>
    </row>
    <row r="6" spans="1:24" x14ac:dyDescent="0.2">
      <c r="A6" s="34" t="s">
        <v>5</v>
      </c>
      <c r="B6" s="2">
        <f>SUM('за 11міс.18 р.'!B6+'грудень 18 р.'!B6)</f>
        <v>1588682.6600000001</v>
      </c>
      <c r="C6" s="2">
        <f>SUM('за 11міс.18 р.'!C6+'грудень 18 р.'!C6)</f>
        <v>503234.87999999995</v>
      </c>
      <c r="D6" s="2">
        <f>SUM('за 11міс.18 р.'!D6+'грудень 18 р.'!D6)</f>
        <v>2091917.54</v>
      </c>
      <c r="E6" s="2">
        <f>SUM('за 11міс.18 р.'!E6+'грудень 18 р.'!E6)</f>
        <v>463191.83</v>
      </c>
      <c r="F6" s="2">
        <f>SUM('за 11міс.18 р.'!F6+'грудень 18 р.'!F6)</f>
        <v>760038.52</v>
      </c>
      <c r="G6" s="2">
        <f>SUM('за 11міс.18 р.'!G6+'грудень 18 р.'!G6)</f>
        <v>13860.070000000002</v>
      </c>
      <c r="H6" s="2">
        <f>SUM('за 11міс.18 р.'!H6+'грудень 18 р.'!H6)</f>
        <v>88963.75</v>
      </c>
      <c r="I6" s="2">
        <f>SUM('за 11міс.18 р.'!I6+'грудень 18 р.'!I6)</f>
        <v>210769.4</v>
      </c>
      <c r="J6" s="2">
        <f>SUM('за 11міс.18 р.'!J6+'грудень 18 р.'!J6)</f>
        <v>0</v>
      </c>
      <c r="K6" s="2">
        <f>SUM('за 11міс.18 р.'!K6+'грудень 18 р.'!K6)</f>
        <v>0</v>
      </c>
      <c r="L6" s="2">
        <f>SUM('за 11міс.18 р.'!L6+'грудень 18 р.'!L6)</f>
        <v>0</v>
      </c>
      <c r="M6" s="2">
        <f>SUM('за 11міс.18 р.'!M6+'грудень 18 р.'!M6)</f>
        <v>0</v>
      </c>
      <c r="N6" s="2">
        <f>SUM('за 11міс.18 р.'!N6+'грудень 18 р.'!N6)</f>
        <v>4540.3500000000004</v>
      </c>
      <c r="O6" s="2">
        <f>SUM('за 11міс.18 р.'!O6+'грудень 18 р.'!O6)</f>
        <v>441400.45</v>
      </c>
      <c r="P6" s="2">
        <f>SUM('за 11міс.18 р.'!P6+'грудень 18 р.'!P6)</f>
        <v>0</v>
      </c>
      <c r="Q6" s="2">
        <f>SUM('за 11міс.18 р.'!Q6+'грудень 18 р.'!Q6)</f>
        <v>33177.120000000003</v>
      </c>
      <c r="R6" s="2">
        <f>SUM('за 11міс.18 р.'!R6+'грудень 18 р.'!R6)</f>
        <v>24101.3</v>
      </c>
      <c r="S6" s="2">
        <f>SUM('за 11міс.18 р.'!S6+'грудень 18 р.'!S6)</f>
        <v>384122.03</v>
      </c>
      <c r="T6" s="2">
        <f>SUM('за 11міс.18 р.'!T6+'грудень 18 р.'!T6)</f>
        <v>0</v>
      </c>
      <c r="U6" s="2">
        <f>SUM('за 11міс.18 р.'!U6+'грудень 18 р.'!U6)</f>
        <v>504.5</v>
      </c>
      <c r="V6" s="2">
        <f>SUM('за 11міс.18 р.'!V6+'грудень 18 р.'!V6)</f>
        <v>0</v>
      </c>
      <c r="W6" s="2">
        <f>SUM('за 11міс.18 р.'!W6+'грудень 18 р.'!W6)</f>
        <v>0</v>
      </c>
      <c r="X6" s="2">
        <f>SUM('за 11міс.18 р.'!X6+'грудень 18 р.'!X6)</f>
        <v>3315147.8899999997</v>
      </c>
    </row>
    <row r="7" spans="1:24" x14ac:dyDescent="0.2">
      <c r="A7" s="34"/>
      <c r="B7" s="2">
        <f>SUM('за 11міс.18 р.'!B7+'грудень 18 р.'!B7)</f>
        <v>0</v>
      </c>
      <c r="C7" s="2">
        <f>SUM('за 11міс.18 р.'!C7+'грудень 18 р.'!C7)</f>
        <v>0</v>
      </c>
      <c r="D7" s="2">
        <f>SUM('за 11міс.18 р.'!D7+'грудень 18 р.'!D7)</f>
        <v>0</v>
      </c>
      <c r="E7" s="2">
        <f>SUM('за 11міс.18 р.'!E7+'грудень 18 р.'!E7)</f>
        <v>0</v>
      </c>
      <c r="F7" s="2">
        <f>SUM('за 11міс.18 р.'!F7+'грудень 18 р.'!F7)</f>
        <v>0</v>
      </c>
      <c r="G7" s="2">
        <f>SUM('за 11міс.18 р.'!G7+'грудень 18 р.'!G7)</f>
        <v>0</v>
      </c>
      <c r="H7" s="2">
        <f>SUM('за 11міс.18 р.'!H7+'грудень 18 р.'!H7)</f>
        <v>0</v>
      </c>
      <c r="I7" s="2">
        <f>SUM('за 11міс.18 р.'!I7+'грудень 18 р.'!I7)</f>
        <v>0</v>
      </c>
      <c r="J7" s="2">
        <f>SUM('за 11міс.18 р.'!J7+'грудень 18 р.'!J7)</f>
        <v>0</v>
      </c>
      <c r="K7" s="2">
        <f>SUM('за 11міс.18 р.'!K7+'грудень 18 р.'!K7)</f>
        <v>0</v>
      </c>
      <c r="L7" s="2">
        <f>SUM('за 11міс.18 р.'!L7+'грудень 18 р.'!L7)</f>
        <v>0</v>
      </c>
      <c r="M7" s="2">
        <f>SUM('за 11міс.18 р.'!M7+'грудень 18 р.'!M7)</f>
        <v>0</v>
      </c>
      <c r="N7" s="2">
        <f>SUM('за 11міс.18 р.'!N7+'грудень 18 р.'!N7)</f>
        <v>0</v>
      </c>
      <c r="O7" s="2">
        <f>SUM('за 11міс.18 р.'!O7+'грудень 18 р.'!O7)</f>
        <v>0</v>
      </c>
      <c r="P7" s="2">
        <f>SUM('за 11міс.18 р.'!P7+'грудень 18 р.'!P7)</f>
        <v>0</v>
      </c>
      <c r="Q7" s="2">
        <f>SUM('за 11міс.18 р.'!Q7+'грудень 18 р.'!Q7)</f>
        <v>0</v>
      </c>
      <c r="R7" s="2">
        <f>SUM('за 11міс.18 р.'!R7+'грудень 18 р.'!R7)</f>
        <v>0</v>
      </c>
      <c r="S7" s="2">
        <f>SUM('за 11міс.18 р.'!S7+'грудень 18 р.'!S7)</f>
        <v>0</v>
      </c>
      <c r="T7" s="2">
        <f>SUM('за 11міс.18 р.'!T7+'грудень 18 р.'!T7)</f>
        <v>0</v>
      </c>
      <c r="U7" s="2">
        <f>SUM('за 11міс.18 р.'!U7+'грудень 18 р.'!U7)</f>
        <v>0</v>
      </c>
      <c r="V7" s="2">
        <f>SUM('за 11міс.18 р.'!V7+'грудень 18 р.'!V7)</f>
        <v>0</v>
      </c>
      <c r="W7" s="2">
        <f>SUM('за 11міс.18 р.'!W7+'грудень 18 р.'!W7)</f>
        <v>0</v>
      </c>
      <c r="X7" s="2">
        <f>SUM('за 11міс.18 р.'!X7+'грудень 18 р.'!X7)</f>
        <v>0</v>
      </c>
    </row>
    <row r="8" spans="1:24" x14ac:dyDescent="0.2">
      <c r="A8" s="9" t="s">
        <v>6</v>
      </c>
      <c r="B8" s="2">
        <f>SUM('за 11міс.18 р.'!B8+'грудень 18 р.'!B8)</f>
        <v>4399598.6500000004</v>
      </c>
      <c r="C8" s="2">
        <f>SUM('за 11міс.18 р.'!C8+'грудень 18 р.'!C8)</f>
        <v>940248.19</v>
      </c>
      <c r="D8" s="2">
        <f>SUM('за 11міс.18 р.'!D8+'грудень 18 р.'!D8)</f>
        <v>5341075.37</v>
      </c>
      <c r="E8" s="2">
        <f>SUM('за 11міс.18 р.'!E8+'грудень 18 р.'!E8)</f>
        <v>1183924.17</v>
      </c>
      <c r="F8" s="2">
        <f>SUM('за 11міс.18 р.'!F8+'грудень 18 р.'!F8)</f>
        <v>1426052.2399999998</v>
      </c>
      <c r="G8" s="2">
        <f>SUM('за 11міс.18 р.'!G8+'грудень 18 р.'!G8)</f>
        <v>-253571.61000000004</v>
      </c>
      <c r="H8" s="2">
        <f>SUM('за 11міс.18 р.'!H8+'грудень 18 р.'!H8)</f>
        <v>268846.5</v>
      </c>
      <c r="I8" s="2">
        <f>SUM('за 11міс.18 р.'!I8+'грудень 18 р.'!I8)</f>
        <v>217181.13999999998</v>
      </c>
      <c r="J8" s="2">
        <f>SUM('за 11міс.18 р.'!J8+'грудень 18 р.'!J8)</f>
        <v>0</v>
      </c>
      <c r="K8" s="2">
        <f>SUM('за 11міс.18 р.'!K8+'грудень 18 р.'!K8)</f>
        <v>0</v>
      </c>
      <c r="L8" s="2">
        <f>SUM('за 11міс.18 р.'!L8+'грудень 18 р.'!L8)</f>
        <v>0</v>
      </c>
      <c r="M8" s="2">
        <f>SUM('за 11міс.18 р.'!M8+'грудень 18 р.'!M8)</f>
        <v>0</v>
      </c>
      <c r="N8" s="2">
        <f>SUM('за 11міс.18 р.'!N8+'грудень 18 р.'!N8)</f>
        <v>14071.810000000001</v>
      </c>
      <c r="O8" s="2">
        <f>SUM('за 11міс.18 р.'!O8+'грудень 18 р.'!O8)</f>
        <v>1178515.3999999999</v>
      </c>
      <c r="P8" s="2">
        <f>SUM('за 11міс.18 р.'!P8+'грудень 18 р.'!P8)</f>
        <v>612189</v>
      </c>
      <c r="Q8" s="2">
        <f>SUM('за 11міс.18 р.'!Q8+'грудень 18 р.'!Q8)</f>
        <v>45852.24</v>
      </c>
      <c r="R8" s="2">
        <f>SUM('за 11міс.18 р.'!R8+'грудень 18 р.'!R8)</f>
        <v>136352.13</v>
      </c>
      <c r="S8" s="2">
        <f>SUM('за 11міс.18 р.'!S8+'грудень 18 р.'!S8)</f>
        <v>384122.03</v>
      </c>
      <c r="T8" s="2">
        <f>SUM('за 11міс.18 р.'!T8+'грудень 18 р.'!T8)</f>
        <v>0</v>
      </c>
      <c r="U8" s="2">
        <f>SUM('за 11міс.18 р.'!U8+'грудень 18 р.'!U8)</f>
        <v>1009</v>
      </c>
      <c r="V8" s="2">
        <f>SUM('за 11міс.18 р.'!V8+'грудень 18 р.'!V8)</f>
        <v>0</v>
      </c>
      <c r="W8" s="2">
        <f>SUM('за 11міс.18 р.'!W8+'грудень 18 р.'!W8)</f>
        <v>0</v>
      </c>
      <c r="X8" s="2">
        <f>SUM('за 11міс.18 р.'!X8+'грудень 18 р.'!X8)</f>
        <v>7951051.7800000003</v>
      </c>
    </row>
    <row r="9" spans="1:24" x14ac:dyDescent="0.2">
      <c r="A9" s="34" t="s">
        <v>7</v>
      </c>
      <c r="B9" s="2">
        <f>SUM('за 11міс.18 р.'!B9+'грудень 18 р.'!B9)</f>
        <v>1207932.05</v>
      </c>
      <c r="C9" s="2">
        <f>SUM('за 11міс.18 р.'!C9+'грудень 18 р.'!C9)</f>
        <v>239685.71</v>
      </c>
      <c r="D9" s="2">
        <f>SUM('за 11міс.18 р.'!D9+'грудень 18 р.'!D9)</f>
        <v>1447617.76</v>
      </c>
      <c r="E9" s="2">
        <f>SUM('за 11міс.18 р.'!E9+'грудень 18 р.'!E9)</f>
        <v>320964.98000000004</v>
      </c>
      <c r="F9" s="2">
        <f>SUM('за 11міс.18 р.'!F9+'грудень 18 р.'!F9)</f>
        <v>438801.05000000005</v>
      </c>
      <c r="G9" s="2">
        <f>SUM('за 11міс.18 р.'!G9+'грудень 18 р.'!G9)</f>
        <v>85960.950000000012</v>
      </c>
      <c r="H9" s="2">
        <f>SUM('за 11міс.18 р.'!H9+'грудень 18 р.'!H9)</f>
        <v>38542.35</v>
      </c>
      <c r="I9" s="2">
        <f>SUM('за 11міс.18 р.'!I9+'грудень 18 р.'!I9)</f>
        <v>44604.02</v>
      </c>
      <c r="J9" s="2">
        <f>SUM('за 11міс.18 р.'!J9+'грудень 18 р.'!J9)</f>
        <v>0</v>
      </c>
      <c r="K9" s="2">
        <f>SUM('за 11міс.18 р.'!K9+'грудень 18 р.'!K9)</f>
        <v>0</v>
      </c>
      <c r="L9" s="2">
        <f>SUM('за 11міс.18 р.'!L9+'грудень 18 р.'!L9)</f>
        <v>0</v>
      </c>
      <c r="M9" s="2">
        <f>SUM('за 11міс.18 р.'!M9+'грудень 18 р.'!M9)</f>
        <v>0</v>
      </c>
      <c r="N9" s="2">
        <f>SUM('за 11міс.18 р.'!N9+'грудень 18 р.'!N9)</f>
        <v>2664.41</v>
      </c>
      <c r="O9" s="2">
        <f>SUM('за 11міс.18 р.'!O9+'грудень 18 р.'!O9)</f>
        <v>266524.82000000007</v>
      </c>
      <c r="P9" s="2">
        <f>SUM('за 11міс.18 р.'!P9+'грудень 18 р.'!P9)</f>
        <v>0</v>
      </c>
      <c r="Q9" s="2">
        <f>SUM('за 11міс.18 р.'!Q9+'грудень 18 р.'!Q9)</f>
        <v>0</v>
      </c>
      <c r="R9" s="2">
        <f>SUM('за 11міс.18 р.'!R9+'грудень 18 р.'!R9)</f>
        <v>18277.45</v>
      </c>
      <c r="S9" s="2">
        <f>SUM('за 11міс.18 р.'!S9+'грудень 18 р.'!S9)</f>
        <v>248247.37000000002</v>
      </c>
      <c r="T9" s="2">
        <f>SUM('за 11міс.18 р.'!T9+'грудень 18 р.'!T9)</f>
        <v>0</v>
      </c>
      <c r="U9" s="2">
        <f>SUM('за 11міс.18 р.'!U9+'грудень 18 р.'!U9)</f>
        <v>504.5</v>
      </c>
      <c r="V9" s="2">
        <f>SUM('за 11міс.18 р.'!V9+'грудень 18 р.'!V9)</f>
        <v>0</v>
      </c>
      <c r="W9" s="2">
        <f>SUM('за 11міс.18 р.'!W9+'грудень 18 р.'!W9)</f>
        <v>0</v>
      </c>
      <c r="X9" s="2">
        <f>SUM('за 11міс.18 р.'!X9+'грудень 18 р.'!X9)</f>
        <v>2207383.79</v>
      </c>
    </row>
    <row r="10" spans="1:24" x14ac:dyDescent="0.2">
      <c r="A10" s="34" t="s">
        <v>8</v>
      </c>
      <c r="B10" s="2">
        <f>SUM('за 11міс.18 р.'!B10+'грудень 18 р.'!B10)</f>
        <v>0</v>
      </c>
      <c r="C10" s="2">
        <f>SUM('за 11міс.18 р.'!C10+'грудень 18 р.'!C10)</f>
        <v>0</v>
      </c>
      <c r="D10" s="2">
        <f>SUM('за 11міс.18 р.'!D10+'грудень 18 р.'!D10)</f>
        <v>0</v>
      </c>
      <c r="E10" s="2">
        <f>SUM('за 11міс.18 р.'!E10+'грудень 18 р.'!E10)</f>
        <v>0</v>
      </c>
      <c r="F10" s="2">
        <f>SUM('за 11міс.18 р.'!F10+'грудень 18 р.'!F10)</f>
        <v>0</v>
      </c>
      <c r="G10" s="2">
        <f>SUM('за 11міс.18 р.'!G10+'грудень 18 р.'!G10)</f>
        <v>0</v>
      </c>
      <c r="H10" s="2">
        <f>SUM('за 11міс.18 р.'!H10+'грудень 18 р.'!H10)</f>
        <v>0</v>
      </c>
      <c r="I10" s="2">
        <f>SUM('за 11міс.18 р.'!I10+'грудень 18 р.'!I10)</f>
        <v>0</v>
      </c>
      <c r="J10" s="2">
        <f>SUM('за 11міс.18 р.'!J10+'грудень 18 р.'!J10)</f>
        <v>0</v>
      </c>
      <c r="K10" s="2">
        <f>SUM('за 11міс.18 р.'!K10+'грудень 18 р.'!K10)</f>
        <v>0</v>
      </c>
      <c r="L10" s="2">
        <f>SUM('за 11міс.18 р.'!L10+'грудень 18 р.'!L10)</f>
        <v>0</v>
      </c>
      <c r="M10" s="2">
        <f>SUM('за 11міс.18 р.'!M10+'грудень 18 р.'!M10)</f>
        <v>0</v>
      </c>
      <c r="N10" s="2">
        <f>SUM('за 11міс.18 р.'!N10+'грудень 18 р.'!N10)</f>
        <v>0</v>
      </c>
      <c r="O10" s="2">
        <f>SUM('за 11міс.18 р.'!O10+'грудень 18 р.'!O10)</f>
        <v>0</v>
      </c>
      <c r="P10" s="2">
        <f>SUM('за 11міс.18 р.'!P10+'грудень 18 р.'!P10)</f>
        <v>0</v>
      </c>
      <c r="Q10" s="2">
        <f>SUM('за 11міс.18 р.'!Q10+'грудень 18 р.'!Q10)</f>
        <v>0</v>
      </c>
      <c r="R10" s="2">
        <f>SUM('за 11міс.18 р.'!R10+'грудень 18 р.'!R10)</f>
        <v>0</v>
      </c>
      <c r="S10" s="2">
        <f>SUM('за 11міс.18 р.'!S10+'грудень 18 р.'!S10)</f>
        <v>0</v>
      </c>
      <c r="T10" s="2">
        <f>SUM('за 11міс.18 р.'!T10+'грудень 18 р.'!T10)</f>
        <v>0</v>
      </c>
      <c r="U10" s="2">
        <f>SUM('за 11міс.18 р.'!U10+'грудень 18 р.'!U10)</f>
        <v>0</v>
      </c>
      <c r="V10" s="2">
        <f>SUM('за 11міс.18 р.'!V10+'грудень 18 р.'!V10)</f>
        <v>0</v>
      </c>
      <c r="W10" s="2">
        <f>SUM('за 11міс.18 р.'!W10+'грудень 18 р.'!W10)</f>
        <v>0</v>
      </c>
      <c r="X10" s="2">
        <f>SUM('за 11міс.18 р.'!X10+'грудень 18 р.'!X10)</f>
        <v>0</v>
      </c>
    </row>
    <row r="11" spans="1:24" x14ac:dyDescent="0.2">
      <c r="A11" s="34" t="s">
        <v>9</v>
      </c>
      <c r="B11" s="2">
        <f>SUM('за 11міс.18 р.'!B11+'грудень 18 р.'!B11)</f>
        <v>881332.45</v>
      </c>
      <c r="C11" s="2">
        <f>SUM('за 11міс.18 р.'!C11+'грудень 18 р.'!C11)</f>
        <v>207404.87999999995</v>
      </c>
      <c r="D11" s="2">
        <f>SUM('за 11міс.18 р.'!D11+'грудень 18 р.'!D11)</f>
        <v>1088737.33</v>
      </c>
      <c r="E11" s="2">
        <f>SUM('за 11міс.18 р.'!E11+'грудень 18 р.'!E11)</f>
        <v>241624.90000000002</v>
      </c>
      <c r="F11" s="2">
        <f>SUM('за 11міс.18 р.'!F11+'грудень 18 р.'!F11)</f>
        <v>272033.65999999997</v>
      </c>
      <c r="G11" s="2">
        <f>SUM('за 11міс.18 р.'!G11+'грудень 18 р.'!G11)</f>
        <v>39066.94</v>
      </c>
      <c r="H11" s="2">
        <f>SUM('за 11міс.18 р.'!H11+'грудень 18 р.'!H11)</f>
        <v>48447.94</v>
      </c>
      <c r="I11" s="2">
        <f>SUM('за 11міс.18 р.'!I11+'грудень 18 р.'!I11)</f>
        <v>22662.34</v>
      </c>
      <c r="J11" s="2">
        <f>SUM('за 11міс.18 р.'!J11+'грудень 18 р.'!J11)</f>
        <v>0</v>
      </c>
      <c r="K11" s="2">
        <f>SUM('за 11міс.18 р.'!K11+'грудень 18 р.'!K11)</f>
        <v>0</v>
      </c>
      <c r="L11" s="2">
        <f>SUM('за 11міс.18 р.'!L11+'грудень 18 р.'!L11)</f>
        <v>0</v>
      </c>
      <c r="M11" s="2">
        <f>SUM('за 11міс.18 р.'!M11+'грудень 18 р.'!M11)</f>
        <v>0</v>
      </c>
      <c r="N11" s="2">
        <f>SUM('за 11міс.18 р.'!N11+'грудень 18 р.'!N11)</f>
        <v>300</v>
      </c>
      <c r="O11" s="2">
        <f>SUM('за 11міс.18 р.'!O11+'грудень 18 р.'!O11)</f>
        <v>161051.94</v>
      </c>
      <c r="P11" s="2">
        <f>SUM('за 11міс.18 р.'!P11+'грудень 18 р.'!P11)</f>
        <v>0</v>
      </c>
      <c r="Q11" s="2">
        <f>SUM('за 11міс.18 р.'!Q11+'грудень 18 р.'!Q11)</f>
        <v>0</v>
      </c>
      <c r="R11" s="2">
        <f>SUM('за 11міс.18 р.'!R11+'грудень 18 р.'!R11)</f>
        <v>30463.78</v>
      </c>
      <c r="S11" s="2">
        <f>SUM('за 11міс.18 р.'!S11+'грудень 18 р.'!S11)</f>
        <v>130588.16</v>
      </c>
      <c r="T11" s="2">
        <f>SUM('за 11міс.18 р.'!T11+'грудень 18 р.'!T11)</f>
        <v>0</v>
      </c>
      <c r="U11" s="2">
        <f>SUM('за 11міс.18 р.'!U11+'грудень 18 р.'!U11)</f>
        <v>504.5</v>
      </c>
      <c r="V11" s="2">
        <f>SUM('за 11міс.18 р.'!V11+'грудень 18 р.'!V11)</f>
        <v>0</v>
      </c>
      <c r="W11" s="2">
        <f>SUM('за 11міс.18 р.'!W11+'грудень 18 р.'!W11)</f>
        <v>0</v>
      </c>
      <c r="X11" s="2">
        <f>SUM('за 11міс.18 р.'!X11+'грудень 18 р.'!X11)</f>
        <v>1602395.8900000001</v>
      </c>
    </row>
    <row r="12" spans="1:24" x14ac:dyDescent="0.2">
      <c r="A12" s="30" t="s">
        <v>34</v>
      </c>
      <c r="B12" s="2">
        <f>SUM('за 11міс.18 р.'!B12+'грудень 18 р.'!B12)</f>
        <v>1193593.08</v>
      </c>
      <c r="C12" s="2">
        <f>SUM('за 11міс.18 р.'!C12+'грудень 18 р.'!C12)</f>
        <v>258205.48999999996</v>
      </c>
      <c r="D12" s="2">
        <f>SUM('за 11міс.18 р.'!D12+'грудень 18 р.'!D12)</f>
        <v>1451798.5699999998</v>
      </c>
      <c r="E12" s="2">
        <f>SUM('за 11міс.18 р.'!E12+'грудень 18 р.'!E12)</f>
        <v>322354.75</v>
      </c>
      <c r="F12" s="2">
        <f>SUM('за 11міс.18 р.'!F12+'грудень 18 р.'!F12)</f>
        <v>478209.18999999994</v>
      </c>
      <c r="G12" s="2">
        <f>SUM('за 11міс.18 р.'!G12+'грудень 18 р.'!G12)</f>
        <v>85348.24</v>
      </c>
      <c r="H12" s="2">
        <f>SUM('за 11міс.18 р.'!H12+'грудень 18 р.'!H12)</f>
        <v>24653.4</v>
      </c>
      <c r="I12" s="2">
        <f>SUM('за 11міс.18 р.'!I12+'грудень 18 р.'!I12)</f>
        <v>96831.540000000008</v>
      </c>
      <c r="J12" s="2">
        <f>SUM('за 11міс.18 р.'!J12+'грудень 18 р.'!J12)</f>
        <v>0</v>
      </c>
      <c r="K12" s="2">
        <f>SUM('за 11міс.18 р.'!K12+'грудень 18 р.'!K12)</f>
        <v>0</v>
      </c>
      <c r="L12" s="2">
        <f>SUM('за 11міс.18 р.'!L12+'грудень 18 р.'!L12)</f>
        <v>0</v>
      </c>
      <c r="M12" s="2">
        <f>SUM('за 11міс.18 р.'!M12+'грудень 18 р.'!M12)</f>
        <v>0</v>
      </c>
      <c r="N12" s="2">
        <f>SUM('за 11міс.18 р.'!N12+'грудень 18 р.'!N12)</f>
        <v>3201.4800000000005</v>
      </c>
      <c r="O12" s="2">
        <f>SUM('за 11міс.18 р.'!O12+'грудень 18 р.'!O12)</f>
        <v>267670.02999999997</v>
      </c>
      <c r="P12" s="2">
        <f>SUM('за 11міс.18 р.'!P12+'грудень 18 р.'!P12)</f>
        <v>0</v>
      </c>
      <c r="Q12" s="2">
        <f>SUM('за 11міс.18 р.'!Q12+'грудень 18 р.'!Q12)</f>
        <v>0</v>
      </c>
      <c r="R12" s="2">
        <f>SUM('за 11міс.18 р.'!R12+'грудень 18 р.'!R12)</f>
        <v>56909.22</v>
      </c>
      <c r="S12" s="2">
        <f>SUM('за 11міс.18 р.'!S12+'грудень 18 р.'!S12)</f>
        <v>210760.81</v>
      </c>
      <c r="T12" s="2">
        <f>SUM('за 11міс.18 р.'!T12+'грудень 18 р.'!T12)</f>
        <v>0</v>
      </c>
      <c r="U12" s="2">
        <f>SUM('за 11міс.18 р.'!U12+'грудень 18 р.'!U12)</f>
        <v>504.5</v>
      </c>
      <c r="V12" s="2">
        <f>SUM('за 11міс.18 р.'!V12+'грудень 18 р.'!V12)</f>
        <v>0</v>
      </c>
      <c r="W12" s="2">
        <f>SUM('за 11міс.18 р.'!W12+'грудень 18 р.'!W12)</f>
        <v>0</v>
      </c>
      <c r="X12" s="2">
        <f>SUM('за 11міс.18 р.'!X12+'грудень 18 р.'!X12)</f>
        <v>2252362.5099999998</v>
      </c>
    </row>
    <row r="13" spans="1:24" x14ac:dyDescent="0.2">
      <c r="A13" s="30" t="s">
        <v>31</v>
      </c>
      <c r="B13" s="2">
        <f>SUM('за 11міс.18 р.'!B13+'грудень 18 р.'!B13)</f>
        <v>93966.14</v>
      </c>
      <c r="C13" s="2">
        <f>SUM('за 11міс.18 р.'!C13+'грудень 18 р.'!C13)</f>
        <v>0</v>
      </c>
      <c r="D13" s="2">
        <f>SUM('за 11міс.18 р.'!D13+'грудень 18 р.'!D13)</f>
        <v>93966.14</v>
      </c>
      <c r="E13" s="2">
        <f>SUM('за 11міс.18 р.'!E13+'грудень 18 р.'!E13)</f>
        <v>20809.620000000003</v>
      </c>
      <c r="F13" s="2">
        <f>SUM('за 11міс.18 р.'!F13+'грудень 18 р.'!F13)</f>
        <v>15258.91</v>
      </c>
      <c r="G13" s="2">
        <f>SUM('за 11міс.18 р.'!G13+'грудень 18 р.'!G13)</f>
        <v>0</v>
      </c>
      <c r="H13" s="2">
        <f>SUM('за 11міс.18 р.'!H13+'грудень 18 р.'!H13)</f>
        <v>15258.91</v>
      </c>
      <c r="I13" s="2">
        <f>SUM('за 11міс.18 р.'!I13+'грудень 18 р.'!I13)</f>
        <v>0</v>
      </c>
      <c r="J13" s="2">
        <f>SUM('за 11міс.18 р.'!J13+'грудень 18 р.'!J13)</f>
        <v>0</v>
      </c>
      <c r="K13" s="2">
        <f>SUM('за 11міс.18 р.'!K13+'грудень 18 р.'!K13)</f>
        <v>0</v>
      </c>
      <c r="L13" s="2">
        <f>SUM('за 11міс.18 р.'!L13+'грудень 18 р.'!L13)</f>
        <v>0</v>
      </c>
      <c r="M13" s="2">
        <f>SUM('за 11міс.18 р.'!M13+'грудень 18 р.'!M13)</f>
        <v>0</v>
      </c>
      <c r="N13" s="2">
        <f>SUM('за 11міс.18 р.'!N13+'грудень 18 р.'!N13)</f>
        <v>0</v>
      </c>
      <c r="O13" s="2">
        <f>SUM('за 11міс.18 р.'!O13+'грудень 18 р.'!O13)</f>
        <v>0</v>
      </c>
      <c r="P13" s="2">
        <f>SUM('за 11міс.18 р.'!P13+'грудень 18 р.'!P13)</f>
        <v>0</v>
      </c>
      <c r="Q13" s="2">
        <f>SUM('за 11міс.18 р.'!Q13+'грудень 18 р.'!Q13)</f>
        <v>0</v>
      </c>
      <c r="R13" s="2">
        <f>SUM('за 11міс.18 р.'!R13+'грудень 18 р.'!R13)</f>
        <v>0</v>
      </c>
      <c r="S13" s="2">
        <f>SUM('за 11міс.18 р.'!S13+'грудень 18 р.'!S13)</f>
        <v>0</v>
      </c>
      <c r="T13" s="2">
        <f>SUM('за 11міс.18 р.'!T13+'грудень 18 р.'!T13)</f>
        <v>0</v>
      </c>
      <c r="U13" s="2">
        <f>SUM('за 11міс.18 р.'!U13+'грудень 18 р.'!U13)</f>
        <v>0</v>
      </c>
      <c r="V13" s="2">
        <f>SUM('за 11міс.18 р.'!V13+'грудень 18 р.'!V13)</f>
        <v>0</v>
      </c>
      <c r="W13" s="2">
        <f>SUM('за 11міс.18 р.'!W13+'грудень 18 р.'!W13)</f>
        <v>0</v>
      </c>
      <c r="X13" s="2">
        <f>SUM('за 11міс.18 р.'!X13+'грудень 18 р.'!X13)</f>
        <v>130034.66999999998</v>
      </c>
    </row>
    <row r="14" spans="1:24" x14ac:dyDescent="0.2">
      <c r="A14" s="30" t="s">
        <v>10</v>
      </c>
      <c r="B14" s="2">
        <f>SUM('за 11міс.18 р.'!B14+'грудень 18 р.'!B14)</f>
        <v>0</v>
      </c>
      <c r="C14" s="2">
        <f>SUM('за 11міс.18 р.'!C14+'грудень 18 р.'!C14)</f>
        <v>0</v>
      </c>
      <c r="D14" s="2">
        <f>SUM('за 11міс.18 р.'!D14+'грудень 18 р.'!D14)</f>
        <v>0</v>
      </c>
      <c r="E14" s="2">
        <f>SUM('за 11міс.18 р.'!E14+'грудень 18 р.'!E14)</f>
        <v>0</v>
      </c>
      <c r="F14" s="2">
        <f>SUM('за 11міс.18 р.'!F14+'грудень 18 р.'!F14)</f>
        <v>-4696.37</v>
      </c>
      <c r="G14" s="2">
        <f>SUM('за 11міс.18 р.'!G14+'грудень 18 р.'!G14)</f>
        <v>-5688</v>
      </c>
      <c r="H14" s="2">
        <f>SUM('за 11міс.18 р.'!H14+'грудень 18 р.'!H14)</f>
        <v>991.63</v>
      </c>
      <c r="I14" s="2">
        <f>SUM('за 11міс.18 р.'!I14+'грудень 18 р.'!I14)</f>
        <v>0</v>
      </c>
      <c r="J14" s="2">
        <f>SUM('за 11міс.18 р.'!J14+'грудень 18 р.'!J14)</f>
        <v>0</v>
      </c>
      <c r="K14" s="2">
        <f>SUM('за 11міс.18 р.'!K14+'грудень 18 р.'!K14)</f>
        <v>0</v>
      </c>
      <c r="L14" s="2">
        <f>SUM('за 11міс.18 р.'!L14+'грудень 18 р.'!L14)</f>
        <v>0</v>
      </c>
      <c r="M14" s="2">
        <f>SUM('за 11міс.18 р.'!M14+'грудень 18 р.'!M14)</f>
        <v>0</v>
      </c>
      <c r="N14" s="2">
        <f>SUM('за 11міс.18 р.'!N14+'грудень 18 р.'!N14)</f>
        <v>0</v>
      </c>
      <c r="O14" s="2">
        <f>SUM('за 11міс.18 р.'!O14+'грудень 18 р.'!O14)</f>
        <v>0</v>
      </c>
      <c r="P14" s="2">
        <f>SUM('за 11міс.18 р.'!P14+'грудень 18 р.'!P14)</f>
        <v>0</v>
      </c>
      <c r="Q14" s="2">
        <f>SUM('за 11міс.18 р.'!Q14+'грудень 18 р.'!Q14)</f>
        <v>0</v>
      </c>
      <c r="R14" s="2">
        <f>SUM('за 11міс.18 р.'!R14+'грудень 18 р.'!R14)</f>
        <v>0</v>
      </c>
      <c r="S14" s="2">
        <f>SUM('за 11міс.18 р.'!S14+'грудень 18 р.'!S14)</f>
        <v>0</v>
      </c>
      <c r="T14" s="2">
        <f>SUM('за 11міс.18 р.'!T14+'грудень 18 р.'!T14)</f>
        <v>0</v>
      </c>
      <c r="U14" s="2">
        <f>SUM('за 11міс.18 р.'!U14+'грудень 18 р.'!U14)</f>
        <v>0</v>
      </c>
      <c r="V14" s="2">
        <f>SUM('за 11міс.18 р.'!V14+'грудень 18 р.'!V14)</f>
        <v>0</v>
      </c>
      <c r="W14" s="2">
        <f>SUM('за 11міс.18 р.'!W14+'грудень 18 р.'!W14)</f>
        <v>0</v>
      </c>
      <c r="X14" s="2">
        <f>SUM('за 11міс.18 р.'!X14+'грудень 18 р.'!X14)</f>
        <v>-4696.37</v>
      </c>
    </row>
    <row r="15" spans="1:24" x14ac:dyDescent="0.2">
      <c r="A15" s="30" t="s">
        <v>11</v>
      </c>
      <c r="B15" s="2">
        <f>SUM('за 11міс.18 р.'!B15+'грудень 18 р.'!B15)</f>
        <v>1594623.32</v>
      </c>
      <c r="C15" s="2">
        <f>SUM('за 11міс.18 р.'!C15+'грудень 18 р.'!C15)</f>
        <v>427399.75</v>
      </c>
      <c r="D15" s="2">
        <f>SUM('за 11міс.18 р.'!D15+'грудень 18 р.'!D15)</f>
        <v>2022023.0699999998</v>
      </c>
      <c r="E15" s="2">
        <f>SUM('за 11міс.18 р.'!E15+'грудень 18 р.'!E15)</f>
        <v>448849.92999999993</v>
      </c>
      <c r="F15" s="2">
        <f>SUM('за 11міс.18 р.'!F15+'грудень 18 р.'!F15)</f>
        <v>542570.68000000005</v>
      </c>
      <c r="G15" s="2">
        <f>SUM('за 11міс.18 р.'!G15+'грудень 18 р.'!G15)</f>
        <v>143260.09999999998</v>
      </c>
      <c r="H15" s="2">
        <f>SUM('за 11міс.18 р.'!H15+'грудень 18 р.'!H15)</f>
        <v>103408.25</v>
      </c>
      <c r="I15" s="2">
        <f>SUM('за 11міс.18 р.'!I15+'грудень 18 р.'!I15)</f>
        <v>25901.33</v>
      </c>
      <c r="J15" s="2">
        <f>SUM('за 11міс.18 р.'!J15+'грудень 18 р.'!J15)</f>
        <v>0</v>
      </c>
      <c r="K15" s="2">
        <f>SUM('за 11міс.18 р.'!K15+'грудень 18 р.'!K15)</f>
        <v>0</v>
      </c>
      <c r="L15" s="2">
        <f>SUM('за 11міс.18 р.'!L15+'грудень 18 р.'!L15)</f>
        <v>0</v>
      </c>
      <c r="M15" s="2">
        <f>SUM('за 11міс.18 р.'!M15+'грудень 18 р.'!M15)</f>
        <v>0</v>
      </c>
      <c r="N15" s="2">
        <f>SUM('за 11міс.18 р.'!N15+'грудень 18 р.'!N15)</f>
        <v>5315.8200000000006</v>
      </c>
      <c r="O15" s="2">
        <f>SUM('за 11міс.18 р.'!O15+'грудень 18 р.'!O15)</f>
        <v>264180.68000000005</v>
      </c>
      <c r="P15" s="2">
        <f>SUM('за 11міс.18 р.'!P15+'грудень 18 р.'!P15)</f>
        <v>0</v>
      </c>
      <c r="Q15" s="2">
        <f>SUM('за 11міс.18 р.'!Q15+'грудень 18 р.'!Q15)</f>
        <v>2720</v>
      </c>
      <c r="R15" s="2">
        <f>SUM('за 11міс.18 р.'!R15+'грудень 18 р.'!R15)</f>
        <v>27129.709999999995</v>
      </c>
      <c r="S15" s="2">
        <f>SUM('за 11міс.18 р.'!S15+'грудень 18 р.'!S15)</f>
        <v>234330.97000000003</v>
      </c>
      <c r="T15" s="2">
        <f>SUM('за 11міс.18 р.'!T15+'грудень 18 р.'!T15)</f>
        <v>0</v>
      </c>
      <c r="U15" s="2">
        <f>SUM('за 11міс.18 р.'!U15+'грудень 18 р.'!U15)</f>
        <v>504.5</v>
      </c>
      <c r="V15" s="2">
        <f>SUM('за 11міс.18 р.'!V15+'грудень 18 р.'!V15)</f>
        <v>0</v>
      </c>
      <c r="W15" s="2">
        <f>SUM('за 11міс.18 р.'!W15+'грудень 18 р.'!W15)</f>
        <v>0</v>
      </c>
      <c r="X15" s="2">
        <f>SUM('за 11міс.18 р.'!X15+'грудень 18 р.'!X15)</f>
        <v>3013443.6799999997</v>
      </c>
    </row>
    <row r="16" spans="1:24" x14ac:dyDescent="0.2">
      <c r="A16" s="30" t="s">
        <v>12</v>
      </c>
      <c r="B16" s="2">
        <f>SUM('за 11міс.18 р.'!B16+'грудень 18 р.'!B16)</f>
        <v>461808.73</v>
      </c>
      <c r="C16" s="2">
        <f>SUM('за 11міс.18 р.'!C16+'грудень 18 р.'!C16)</f>
        <v>123059.23</v>
      </c>
      <c r="D16" s="2">
        <f>SUM('за 11міс.18 р.'!D16+'грудень 18 р.'!D16)</f>
        <v>584867.96</v>
      </c>
      <c r="E16" s="2">
        <f>SUM('за 11міс.18 р.'!E16+'грудень 18 р.'!E16)</f>
        <v>129677.95</v>
      </c>
      <c r="F16" s="2">
        <f>SUM('за 11міс.18 р.'!F16+'грудень 18 р.'!F16)</f>
        <v>171029.09000000003</v>
      </c>
      <c r="G16" s="2">
        <f>SUM('за 11міс.18 р.'!G16+'грудень 18 р.'!G16)</f>
        <v>6423.1399999999994</v>
      </c>
      <c r="H16" s="2">
        <f>SUM('за 11міс.18 р.'!H16+'грудень 18 р.'!H16)</f>
        <v>13045.82</v>
      </c>
      <c r="I16" s="2">
        <f>SUM('за 11міс.18 р.'!I16+'грудень 18 р.'!I16)</f>
        <v>14724.18</v>
      </c>
      <c r="J16" s="2">
        <f>SUM('за 11міс.18 р.'!J16+'грудень 18 р.'!J16)</f>
        <v>0</v>
      </c>
      <c r="K16" s="2">
        <f>SUM('за 11міс.18 р.'!K16+'грудень 18 р.'!K16)</f>
        <v>0</v>
      </c>
      <c r="L16" s="2">
        <f>SUM('за 11міс.18 р.'!L16+'грудень 18 р.'!L16)</f>
        <v>0</v>
      </c>
      <c r="M16" s="2">
        <f>SUM('за 11міс.18 р.'!M16+'грудень 18 р.'!M16)</f>
        <v>0</v>
      </c>
      <c r="N16" s="2">
        <f>SUM('за 11міс.18 р.'!N16+'грудень 18 р.'!N16)</f>
        <v>1872.7800000000002</v>
      </c>
      <c r="O16" s="2">
        <f>SUM('за 11міс.18 р.'!O16+'грудень 18 р.'!O16)</f>
        <v>134458.67000000001</v>
      </c>
      <c r="P16" s="2">
        <f>SUM('за 11міс.18 р.'!P16+'грудень 18 р.'!P16)</f>
        <v>0</v>
      </c>
      <c r="Q16" s="2">
        <f>SUM('за 11міс.18 р.'!Q16+'грудень 18 р.'!Q16)</f>
        <v>0</v>
      </c>
      <c r="R16" s="2">
        <f>SUM('за 11міс.18 р.'!R16+'грудень 18 р.'!R16)</f>
        <v>23721.77</v>
      </c>
      <c r="S16" s="2">
        <f>SUM('за 11міс.18 р.'!S16+'грудень 18 р.'!S16)</f>
        <v>110736.90000000001</v>
      </c>
      <c r="T16" s="2">
        <f>SUM('за 11міс.18 р.'!T16+'грудень 18 р.'!T16)</f>
        <v>0</v>
      </c>
      <c r="U16" s="2">
        <f>SUM('за 11міс.18 р.'!U16+'грудень 18 р.'!U16)</f>
        <v>504.5</v>
      </c>
      <c r="V16" s="2">
        <f>SUM('за 11міс.18 р.'!V16+'грудень 18 р.'!V16)</f>
        <v>0</v>
      </c>
      <c r="W16" s="2">
        <f>SUM('за 11міс.18 р.'!W16+'грудень 18 р.'!W16)</f>
        <v>0</v>
      </c>
      <c r="X16" s="2">
        <f>SUM('за 11міс.18 р.'!X16+'грудень 18 р.'!X16)</f>
        <v>885575</v>
      </c>
    </row>
    <row r="17" spans="1:24" x14ac:dyDescent="0.2">
      <c r="A17" s="30" t="s">
        <v>32</v>
      </c>
      <c r="B17" s="2">
        <f>SUM('за 11міс.18 р.'!B17+'грудень 18 р.'!B17)</f>
        <v>1100044.8500000001</v>
      </c>
      <c r="C17" s="2">
        <f>SUM('за 11міс.18 р.'!C17+'грудень 18 р.'!C17)</f>
        <v>214036.18999999997</v>
      </c>
      <c r="D17" s="2">
        <f>SUM('за 11міс.18 р.'!D17+'грудень 18 р.'!D17)</f>
        <v>1314081.04</v>
      </c>
      <c r="E17" s="2">
        <f>SUM('за 11міс.18 р.'!E17+'грудень 18 р.'!E17)</f>
        <v>291679.48000000004</v>
      </c>
      <c r="F17" s="2">
        <f>SUM('за 11міс.18 р.'!F17+'грудень 18 р.'!F17)</f>
        <v>431903.54000000004</v>
      </c>
      <c r="G17" s="2">
        <f>SUM('за 11міс.18 р.'!G17+'грудень 18 р.'!G17)</f>
        <v>35747.770000000004</v>
      </c>
      <c r="H17" s="2">
        <f>SUM('за 11міс.18 р.'!H17+'грудень 18 р.'!H17)</f>
        <v>38508.400000000001</v>
      </c>
      <c r="I17" s="2">
        <f>SUM('за 11міс.18 р.'!I17+'грудень 18 р.'!I17)</f>
        <v>98935.079999999987</v>
      </c>
      <c r="J17" s="2">
        <f>SUM('за 11міс.18 р.'!J17+'грудень 18 р.'!J17)</f>
        <v>0</v>
      </c>
      <c r="K17" s="2">
        <f>SUM('за 11міс.18 р.'!K17+'грудень 18 р.'!K17)</f>
        <v>0</v>
      </c>
      <c r="L17" s="2">
        <f>SUM('за 11міс.18 р.'!L17+'грудень 18 р.'!L17)</f>
        <v>0</v>
      </c>
      <c r="M17" s="2">
        <f>SUM('за 11міс.18 р.'!M17+'грудень 18 р.'!M17)</f>
        <v>0</v>
      </c>
      <c r="N17" s="2">
        <f>SUM('за 11міс.18 р.'!N17+'грудень 18 р.'!N17)</f>
        <v>911.65</v>
      </c>
      <c r="O17" s="2">
        <f>SUM('за 11міс.18 р.'!O17+'грудень 18 р.'!O17)</f>
        <v>257296.14</v>
      </c>
      <c r="P17" s="2">
        <f>SUM('за 11міс.18 р.'!P17+'грудень 18 р.'!P17)</f>
        <v>0</v>
      </c>
      <c r="Q17" s="2">
        <f>SUM('за 11міс.18 р.'!Q17+'грудень 18 р.'!Q17)</f>
        <v>0</v>
      </c>
      <c r="R17" s="2">
        <f>SUM('за 11міс.18 р.'!R17+'грудень 18 р.'!R17)</f>
        <v>24562.93</v>
      </c>
      <c r="S17" s="2">
        <f>SUM('за 11міс.18 р.'!S17+'грудень 18 р.'!S17)</f>
        <v>232733.21000000002</v>
      </c>
      <c r="T17" s="2">
        <f>SUM('за 11міс.18 р.'!T17+'грудень 18 р.'!T17)</f>
        <v>0</v>
      </c>
      <c r="U17" s="2">
        <f>SUM('за 11міс.18 р.'!U17+'грудень 18 р.'!U17)</f>
        <v>504.5</v>
      </c>
      <c r="V17" s="2">
        <f>SUM('за 11міс.18 р.'!V17+'грудень 18 р.'!V17)</f>
        <v>0</v>
      </c>
      <c r="W17" s="2">
        <f>SUM('за 11міс.18 р.'!W17+'грудень 18 р.'!W17)</f>
        <v>0</v>
      </c>
      <c r="X17" s="2">
        <f>SUM('за 11міс.18 р.'!X17+'грудень 18 р.'!X17)</f>
        <v>2037664.06</v>
      </c>
    </row>
    <row r="18" spans="1:24" x14ac:dyDescent="0.2">
      <c r="A18" s="30" t="s">
        <v>24</v>
      </c>
      <c r="B18" s="2">
        <f>SUM('за 11міс.18 р.'!B18+'грудень 18 р.'!B18)</f>
        <v>1065972.8799999999</v>
      </c>
      <c r="C18" s="2">
        <f>SUM('за 11міс.18 р.'!C18+'грудень 18 р.'!C18)</f>
        <v>245293.68</v>
      </c>
      <c r="D18" s="2">
        <f>SUM('за 11міс.18 р.'!D18+'грудень 18 р.'!D18)</f>
        <v>1311266.56</v>
      </c>
      <c r="E18" s="2">
        <f>SUM('за 11міс.18 р.'!E18+'грудень 18 р.'!E18)</f>
        <v>290798.46000000002</v>
      </c>
      <c r="F18" s="2">
        <f>SUM('за 11міс.18 р.'!F18+'грудень 18 р.'!F18)</f>
        <v>725319.06</v>
      </c>
      <c r="G18" s="2">
        <f>SUM('за 11міс.18 р.'!G18+'грудень 18 р.'!G18)</f>
        <v>112297.48999999999</v>
      </c>
      <c r="H18" s="2">
        <f>SUM('за 11міс.18 р.'!H18+'грудень 18 р.'!H18)</f>
        <v>16227.440000000002</v>
      </c>
      <c r="I18" s="2">
        <f>SUM('за 11міс.18 р.'!I18+'грудень 18 р.'!I18)</f>
        <v>17741.7</v>
      </c>
      <c r="J18" s="2">
        <f>SUM('за 11міс.18 р.'!J18+'грудень 18 р.'!J18)</f>
        <v>0</v>
      </c>
      <c r="K18" s="2">
        <f>SUM('за 11міс.18 р.'!K18+'грудень 18 р.'!K18)</f>
        <v>0</v>
      </c>
      <c r="L18" s="2">
        <f>SUM('за 11міс.18 р.'!L18+'грудень 18 р.'!L18)</f>
        <v>0</v>
      </c>
      <c r="M18" s="2">
        <f>SUM('за 11міс.18 р.'!M18+'грудень 18 р.'!M18)</f>
        <v>0</v>
      </c>
      <c r="N18" s="2">
        <f>SUM('за 11міс.18 р.'!N18+'грудень 18 р.'!N18)</f>
        <v>3043.52</v>
      </c>
      <c r="O18" s="2">
        <f>SUM('за 11міс.18 р.'!O18+'грудень 18 р.'!O18)</f>
        <v>575504.41</v>
      </c>
      <c r="P18" s="2">
        <f>SUM('за 11міс.18 р.'!P18+'грудень 18 р.'!P18)</f>
        <v>518490.51</v>
      </c>
      <c r="Q18" s="2">
        <f>SUM('за 11міс.18 р.'!Q18+'грудень 18 р.'!Q18)</f>
        <v>156.16999999999999</v>
      </c>
      <c r="R18" s="2">
        <f>SUM('за 11міс.18 р.'!R18+'грудень 18 р.'!R18)</f>
        <v>56857.729999999996</v>
      </c>
      <c r="S18" s="2">
        <f>SUM('за 11міс.18 р.'!S18+'грудень 18 р.'!S18)</f>
        <v>0</v>
      </c>
      <c r="T18" s="2">
        <f>SUM('за 11міс.18 р.'!T18+'грудень 18 р.'!T18)</f>
        <v>0</v>
      </c>
      <c r="U18" s="2">
        <f>SUM('за 11міс.18 р.'!U18+'грудень 18 р.'!U18)</f>
        <v>504.5</v>
      </c>
      <c r="V18" s="2">
        <f>SUM('за 11міс.18 р.'!V18+'грудень 18 р.'!V18)</f>
        <v>0</v>
      </c>
      <c r="W18" s="2">
        <f>SUM('за 11міс.18 р.'!W18+'грудень 18 р.'!W18)</f>
        <v>0</v>
      </c>
      <c r="X18" s="2">
        <f>SUM('за 11міс.18 р.'!X18+'грудень 18 р.'!X18)</f>
        <v>2327384.08</v>
      </c>
    </row>
    <row r="19" spans="1:24" x14ac:dyDescent="0.2">
      <c r="A19" s="30" t="s">
        <v>14</v>
      </c>
      <c r="B19" s="2">
        <f>SUM('за 11міс.18 р.'!B19+'грудень 18 р.'!B19)</f>
        <v>956628.49</v>
      </c>
      <c r="C19" s="2">
        <f>SUM('за 11міс.18 р.'!C19+'грудень 18 р.'!C19)</f>
        <v>184674.77</v>
      </c>
      <c r="D19" s="2">
        <f>SUM('за 11міс.18 р.'!D19+'грудень 18 р.'!D19)</f>
        <v>1141303.2599999998</v>
      </c>
      <c r="E19" s="2">
        <f>SUM('за 11міс.18 р.'!E19+'грудень 18 р.'!E19)</f>
        <v>253425.89999999997</v>
      </c>
      <c r="F19" s="2">
        <f>SUM('за 11міс.18 р.'!F19+'грудень 18 р.'!F19)</f>
        <v>245214.77</v>
      </c>
      <c r="G19" s="2">
        <f>SUM('за 11міс.18 р.'!G19+'грудень 18 р.'!G19)</f>
        <v>72114.739999999991</v>
      </c>
      <c r="H19" s="2">
        <f>SUM('за 11міс.18 р.'!H19+'грудень 18 р.'!H19)</f>
        <v>23961.58</v>
      </c>
      <c r="I19" s="2">
        <f>SUM('за 11міс.18 р.'!I19+'грудень 18 р.'!I19)</f>
        <v>9722.09</v>
      </c>
      <c r="J19" s="2">
        <f>SUM('за 11міс.18 р.'!J19+'грудень 18 р.'!J19)</f>
        <v>0</v>
      </c>
      <c r="K19" s="2">
        <f>SUM('за 11міс.18 р.'!K19+'грудень 18 р.'!K19)</f>
        <v>0</v>
      </c>
      <c r="L19" s="2">
        <f>SUM('за 11міс.18 р.'!L19+'грудень 18 р.'!L19)</f>
        <v>0</v>
      </c>
      <c r="M19" s="2">
        <f>SUM('за 11міс.18 р.'!M19+'грудень 18 р.'!M19)</f>
        <v>0</v>
      </c>
      <c r="N19" s="2">
        <f>SUM('за 11міс.18 р.'!N19+'грудень 18 р.'!N19)</f>
        <v>5231.53</v>
      </c>
      <c r="O19" s="2">
        <f>SUM('за 11міс.18 р.'!O19+'грудень 18 р.'!O19)</f>
        <v>133680.32999999999</v>
      </c>
      <c r="P19" s="2">
        <f>SUM('за 11міс.18 р.'!P19+'грудень 18 р.'!P19)</f>
        <v>0</v>
      </c>
      <c r="Q19" s="2">
        <f>SUM('за 11міс.18 р.'!Q19+'грудень 18 р.'!Q19)</f>
        <v>0</v>
      </c>
      <c r="R19" s="2">
        <f>SUM('за 11міс.18 р.'!R19+'грудень 18 р.'!R19)</f>
        <v>17453.45</v>
      </c>
      <c r="S19" s="2">
        <f>SUM('за 11міс.18 р.'!S19+'грудень 18 р.'!S19)</f>
        <v>-1624.37</v>
      </c>
      <c r="T19" s="2">
        <f>SUM('за 11міс.18 р.'!T19+'грудень 18 р.'!T19)</f>
        <v>117851.25</v>
      </c>
      <c r="U19" s="2">
        <f>SUM('за 11міс.18 р.'!U19+'грудень 18 р.'!U19)</f>
        <v>504.5</v>
      </c>
      <c r="V19" s="2">
        <f>SUM('за 11міс.18 р.'!V19+'грудень 18 р.'!V19)</f>
        <v>0</v>
      </c>
      <c r="W19" s="2">
        <f>SUM('за 11міс.18 р.'!W19+'грудень 18 р.'!W19)</f>
        <v>0</v>
      </c>
      <c r="X19" s="2">
        <f>SUM('за 11міс.18 р.'!X19+'грудень 18 р.'!X19)</f>
        <v>1639943.93</v>
      </c>
    </row>
    <row r="20" spans="1:24" x14ac:dyDescent="0.2">
      <c r="A20" s="30" t="s">
        <v>15</v>
      </c>
      <c r="B20" s="2">
        <f>SUM('за 11міс.18 р.'!B20+'грудень 18 р.'!B20)</f>
        <v>1291328.23</v>
      </c>
      <c r="C20" s="2">
        <f>SUM('за 11міс.18 р.'!C20+'грудень 18 р.'!C20)</f>
        <v>304686.33999999997</v>
      </c>
      <c r="D20" s="2">
        <f>SUM('за 11міс.18 р.'!D20+'грудень 18 р.'!D20)</f>
        <v>1596014.5699999998</v>
      </c>
      <c r="E20" s="2">
        <f>SUM('за 11міс.18 р.'!E20+'грудень 18 р.'!E20)</f>
        <v>354338.04</v>
      </c>
      <c r="F20" s="2">
        <f>SUM('за 11міс.18 р.'!F20+'грудень 18 р.'!F20)</f>
        <v>333560.6700000001</v>
      </c>
      <c r="G20" s="2">
        <f>SUM('за 11міс.18 р.'!G20+'грудень 18 р.'!G20)</f>
        <v>40877.14</v>
      </c>
      <c r="H20" s="2">
        <f>SUM('за 11міс.18 р.'!H20+'грудень 18 р.'!H20)</f>
        <v>41008.15</v>
      </c>
      <c r="I20" s="2">
        <f>SUM('за 11міс.18 р.'!I20+'грудень 18 р.'!I20)</f>
        <v>55208.89</v>
      </c>
      <c r="J20" s="2">
        <f>SUM('за 11міс.18 р.'!J20+'грудень 18 р.'!J20)</f>
        <v>0</v>
      </c>
      <c r="K20" s="2">
        <f>SUM('за 11міс.18 р.'!K20+'грудень 18 р.'!K20)</f>
        <v>0</v>
      </c>
      <c r="L20" s="2">
        <f>SUM('за 11міс.18 р.'!L20+'грудень 18 р.'!L20)</f>
        <v>0</v>
      </c>
      <c r="M20" s="2">
        <f>SUM('за 11міс.18 р.'!M20+'грудень 18 р.'!M20)</f>
        <v>0</v>
      </c>
      <c r="N20" s="2">
        <f>SUM('за 11міс.18 р.'!N20+'грудень 18 р.'!N20)</f>
        <v>4121.2</v>
      </c>
      <c r="O20" s="2">
        <f>SUM('за 11міс.18 р.'!O20+'грудень 18 р.'!O20)</f>
        <v>191840.79000000004</v>
      </c>
      <c r="P20" s="2">
        <f>SUM('за 11міс.18 р.'!P20+'грудень 18 р.'!P20)</f>
        <v>0</v>
      </c>
      <c r="Q20" s="2">
        <f>SUM('за 11міс.18 р.'!Q20+'грудень 18 р.'!Q20)</f>
        <v>2870</v>
      </c>
      <c r="R20" s="2">
        <f>SUM('за 11міс.18 р.'!R20+'грудень 18 р.'!R20)</f>
        <v>24731.01</v>
      </c>
      <c r="S20" s="2">
        <f>SUM('за 11міс.18 р.'!S20+'грудень 18 р.'!S20)</f>
        <v>164239.78</v>
      </c>
      <c r="T20" s="2">
        <f>SUM('за 11міс.18 р.'!T20+'грудень 18 р.'!T20)</f>
        <v>0</v>
      </c>
      <c r="U20" s="2">
        <f>SUM('за 11міс.18 р.'!U20+'грудень 18 р.'!U20)</f>
        <v>504.5</v>
      </c>
      <c r="V20" s="2">
        <f>SUM('за 11міс.18 р.'!V20+'грудень 18 р.'!V20)</f>
        <v>0</v>
      </c>
      <c r="W20" s="2">
        <f>SUM('за 11міс.18 р.'!W20+'грудень 18 р.'!W20)</f>
        <v>0</v>
      </c>
      <c r="X20" s="2">
        <f>SUM('за 11міс.18 р.'!X20+'грудень 18 р.'!X20)</f>
        <v>2283913.2799999998</v>
      </c>
    </row>
    <row r="21" spans="1:24" x14ac:dyDescent="0.2">
      <c r="A21" s="34" t="s">
        <v>61</v>
      </c>
      <c r="B21" s="2">
        <f>SUM('за 11міс.18 р.'!B21+'грудень 18 р.'!B21)</f>
        <v>462825.51</v>
      </c>
      <c r="C21" s="2">
        <f>SUM('за 11міс.18 р.'!C21+'грудень 18 р.'!C21)</f>
        <v>121312.37999999999</v>
      </c>
      <c r="D21" s="2">
        <f>SUM('за 11міс.18 р.'!D21+'грудень 18 р.'!D21)</f>
        <v>584138.18999999994</v>
      </c>
      <c r="E21" s="2">
        <f>SUM('за 11міс.18 р.'!E21+'грудень 18 р.'!E21)</f>
        <v>129559.67000000001</v>
      </c>
      <c r="F21" s="2">
        <f>SUM('за 11міс.18 р.'!F21+'грудень 18 р.'!F21)</f>
        <v>285216.48</v>
      </c>
      <c r="G21" s="2">
        <f>SUM('за 11міс.18 р.'!G21+'грудень 18 р.'!G21)</f>
        <v>18939.21</v>
      </c>
      <c r="H21" s="2">
        <f>SUM('за 11міс.18 р.'!H21+'грудень 18 р.'!H21)</f>
        <v>17075.52</v>
      </c>
      <c r="I21" s="2">
        <f>SUM('за 11міс.18 р.'!I21+'грудень 18 р.'!I21)</f>
        <v>13509.119999999999</v>
      </c>
      <c r="J21" s="2">
        <f>SUM('за 11міс.18 р.'!J21+'грудень 18 р.'!J21)</f>
        <v>0</v>
      </c>
      <c r="K21" s="2">
        <f>SUM('за 11міс.18 р.'!K21+'грудень 18 р.'!K21)</f>
        <v>0</v>
      </c>
      <c r="L21" s="2">
        <f>SUM('за 11міс.18 р.'!L21+'грудень 18 р.'!L21)</f>
        <v>0</v>
      </c>
      <c r="M21" s="2">
        <f>SUM('за 11міс.18 р.'!M21+'грудень 18 р.'!M21)</f>
        <v>0</v>
      </c>
      <c r="N21" s="2">
        <f>SUM('за 11міс.18 р.'!N21+'грудень 18 р.'!N21)</f>
        <v>180</v>
      </c>
      <c r="O21" s="2">
        <f>SUM('за 11міс.18 р.'!O21+'грудень 18 р.'!O21)</f>
        <v>235008.13</v>
      </c>
      <c r="P21" s="2">
        <f>SUM('за 11міс.18 р.'!P21+'грудень 18 р.'!P21)</f>
        <v>0</v>
      </c>
      <c r="Q21" s="2">
        <f>SUM('за 11міс.18 р.'!Q21+'грудень 18 р.'!Q21)</f>
        <v>0</v>
      </c>
      <c r="R21" s="2">
        <f>SUM('за 11міс.18 р.'!R21+'грудень 18 р.'!R21)</f>
        <v>40014.889999999992</v>
      </c>
      <c r="S21" s="2">
        <f>SUM('за 11міс.18 р.'!S21+'грудень 18 р.'!S21)</f>
        <v>194993.24</v>
      </c>
      <c r="T21" s="2">
        <f>SUM('за 11міс.18 р.'!T21+'грудень 18 р.'!T21)</f>
        <v>0</v>
      </c>
      <c r="U21" s="2">
        <f>SUM('за 11міс.18 р.'!U21+'грудень 18 р.'!U21)</f>
        <v>504.5</v>
      </c>
      <c r="V21" s="2">
        <f>SUM('за 11міс.18 р.'!V21+'грудень 18 р.'!V21)</f>
        <v>0</v>
      </c>
      <c r="W21" s="2">
        <f>SUM('за 11міс.18 р.'!W21+'грудень 18 р.'!W21)</f>
        <v>0</v>
      </c>
      <c r="X21" s="2">
        <f>SUM('за 11міс.18 р.'!X21+'грудень 18 р.'!X21)</f>
        <v>998914.34000000008</v>
      </c>
    </row>
    <row r="22" spans="1:24" x14ac:dyDescent="0.2">
      <c r="A22" s="30" t="s">
        <v>16</v>
      </c>
      <c r="B22" s="2">
        <f>SUM('за 11міс.18 р.'!B22+'грудень 18 р.'!B22)</f>
        <v>650136.12</v>
      </c>
      <c r="C22" s="2">
        <f>SUM('за 11міс.18 р.'!C22+'грудень 18 р.'!C22)</f>
        <v>67768.52</v>
      </c>
      <c r="D22" s="2">
        <f>SUM('за 11міс.18 р.'!D22+'грудень 18 р.'!D22)</f>
        <v>717904.6399999999</v>
      </c>
      <c r="E22" s="2">
        <f>SUM('за 11міс.18 р.'!E22+'грудень 18 р.'!E22)</f>
        <v>159439.5</v>
      </c>
      <c r="F22" s="2">
        <f>SUM('за 11міс.18 р.'!F22+'грудень 18 р.'!F22)</f>
        <v>169181.59</v>
      </c>
      <c r="G22" s="2">
        <f>SUM('за 11міс.18 р.'!G22+'грудень 18 р.'!G22)</f>
        <v>7622.7</v>
      </c>
      <c r="H22" s="2">
        <f>SUM('за 11міс.18 р.'!H22+'грудень 18 р.'!H22)</f>
        <v>17444.129999999997</v>
      </c>
      <c r="I22" s="2">
        <f>SUM('за 11міс.18 р.'!I22+'грудень 18 р.'!I22)</f>
        <v>12226.61</v>
      </c>
      <c r="J22" s="2">
        <f>SUM('за 11міс.18 р.'!J22+'грудень 18 р.'!J22)</f>
        <v>0</v>
      </c>
      <c r="K22" s="2">
        <f>SUM('за 11міс.18 р.'!K22+'грудень 18 р.'!K22)</f>
        <v>0</v>
      </c>
      <c r="L22" s="2">
        <f>SUM('за 11міс.18 р.'!L22+'грудень 18 р.'!L22)</f>
        <v>0</v>
      </c>
      <c r="M22" s="2">
        <f>SUM('за 11міс.18 р.'!M22+'грудень 18 р.'!M22)</f>
        <v>0</v>
      </c>
      <c r="N22" s="2">
        <f>SUM('за 11міс.18 р.'!N22+'грудень 18 р.'!N22)</f>
        <v>3894.76</v>
      </c>
      <c r="O22" s="2">
        <f>SUM('за 11міс.18 р.'!O22+'грудень 18 р.'!O22)</f>
        <v>127488.89</v>
      </c>
      <c r="P22" s="2">
        <f>SUM('за 11міс.18 р.'!P22+'грудень 18 р.'!P22)</f>
        <v>0</v>
      </c>
      <c r="Q22" s="2">
        <f>SUM('за 11міс.18 р.'!Q22+'грудень 18 р.'!Q22)</f>
        <v>0</v>
      </c>
      <c r="R22" s="2">
        <f>SUM('за 11міс.18 р.'!R22+'грудень 18 р.'!R22)</f>
        <v>6049.3200000000006</v>
      </c>
      <c r="S22" s="2">
        <f>SUM('за 11міс.18 р.'!S22+'грудень 18 р.'!S22)</f>
        <v>121439.57</v>
      </c>
      <c r="T22" s="2">
        <f>SUM('за 11міс.18 р.'!T22+'грудень 18 р.'!T22)</f>
        <v>0</v>
      </c>
      <c r="U22" s="2">
        <f>SUM('за 11міс.18 р.'!U22+'грудень 18 р.'!U22)</f>
        <v>504.5</v>
      </c>
      <c r="V22" s="2">
        <f>SUM('за 11міс.18 р.'!V22+'грудень 18 р.'!V22)</f>
        <v>0</v>
      </c>
      <c r="W22" s="2">
        <f>SUM('за 11міс.18 р.'!W22+'грудень 18 р.'!W22)</f>
        <v>0</v>
      </c>
      <c r="X22" s="2">
        <f>SUM('за 11міс.18 р.'!X22+'грудень 18 р.'!X22)</f>
        <v>1046525.7300000001</v>
      </c>
    </row>
    <row r="23" spans="1:24" x14ac:dyDescent="0.2">
      <c r="A23" s="30" t="s">
        <v>30</v>
      </c>
      <c r="B23" s="2">
        <f>SUM('за 11міс.18 р.'!B23+'грудень 18 р.'!B23)</f>
        <v>1584841.47</v>
      </c>
      <c r="C23" s="2">
        <f>SUM('за 11міс.18 р.'!C23+'грудень 18 р.'!C23)</f>
        <v>323285.21000000002</v>
      </c>
      <c r="D23" s="2">
        <f>SUM('за 11міс.18 р.'!D23+'грудень 18 р.'!D23)</f>
        <v>1908126.68</v>
      </c>
      <c r="E23" s="2">
        <f>SUM('за 11міс.18 р.'!E23+'грудень 18 р.'!E23)</f>
        <v>423439.37</v>
      </c>
      <c r="F23" s="2">
        <f>SUM('за 11міс.18 р.'!F23+'грудень 18 р.'!F23)</f>
        <v>876371.25</v>
      </c>
      <c r="G23" s="2">
        <f>SUM('за 11міс.18 р.'!G23+'грудень 18 р.'!G23)</f>
        <v>115252.67000000001</v>
      </c>
      <c r="H23" s="2">
        <f>SUM('за 11міс.18 р.'!H23+'грудень 18 р.'!H23)</f>
        <v>67575.009999999995</v>
      </c>
      <c r="I23" s="2">
        <f>SUM('за 11міс.18 р.'!I23+'грудень 18 р.'!I23)</f>
        <v>116840.97</v>
      </c>
      <c r="J23" s="2">
        <f>SUM('за 11міс.18 р.'!J23+'грудень 18 р.'!J23)</f>
        <v>0</v>
      </c>
      <c r="K23" s="2">
        <f>SUM('за 11міс.18 р.'!K23+'грудень 18 р.'!K23)</f>
        <v>0</v>
      </c>
      <c r="L23" s="2">
        <f>SUM('за 11міс.18 р.'!L23+'грудень 18 р.'!L23)</f>
        <v>0</v>
      </c>
      <c r="M23" s="2">
        <f>SUM('за 11міс.18 р.'!M23+'грудень 18 р.'!M23)</f>
        <v>0</v>
      </c>
      <c r="N23" s="2">
        <f>SUM('за 11міс.18 р.'!N23+'грудень 18 р.'!N23)</f>
        <v>3517.8</v>
      </c>
      <c r="O23" s="2">
        <f>SUM('за 11міс.18 р.'!O23+'грудень 18 р.'!O23)</f>
        <v>572680.29999999993</v>
      </c>
      <c r="P23" s="2">
        <f>SUM('за 11міс.18 р.'!P23+'грудень 18 р.'!P23)</f>
        <v>518498</v>
      </c>
      <c r="Q23" s="2">
        <f>SUM('за 11міс.18 р.'!Q23+'грудень 18 р.'!Q23)</f>
        <v>0</v>
      </c>
      <c r="R23" s="2">
        <f>SUM('за 11міс.18 р.'!R23+'грудень 18 р.'!R23)</f>
        <v>54182.3</v>
      </c>
      <c r="S23" s="2">
        <f>SUM('за 11міс.18 р.'!S23+'грудень 18 р.'!S23)</f>
        <v>0</v>
      </c>
      <c r="T23" s="2">
        <f>SUM('за 11міс.18 р.'!T23+'грудень 18 р.'!T23)</f>
        <v>0</v>
      </c>
      <c r="U23" s="2">
        <f>SUM('за 11міс.18 р.'!U23+'грудень 18 р.'!U23)</f>
        <v>504.5</v>
      </c>
      <c r="V23" s="2">
        <f>SUM('за 11міс.18 р.'!V23+'грудень 18 р.'!V23)</f>
        <v>0</v>
      </c>
      <c r="W23" s="2">
        <f>SUM('за 11міс.18 р.'!W23+'грудень 18 р.'!W23)</f>
        <v>0</v>
      </c>
      <c r="X23" s="2">
        <f>SUM('за 11міс.18 р.'!X23+'грудень 18 р.'!X23)</f>
        <v>3207937.3</v>
      </c>
    </row>
    <row r="24" spans="1:24" x14ac:dyDescent="0.2">
      <c r="A24" s="30" t="s">
        <v>18</v>
      </c>
      <c r="B24" s="2">
        <f>SUM('за 11міс.18 р.'!B24+'грудень 18 р.'!B24)</f>
        <v>856713.9</v>
      </c>
      <c r="C24" s="2">
        <f>SUM('за 11міс.18 р.'!C24+'грудень 18 р.'!C24)</f>
        <v>163106.39000000001</v>
      </c>
      <c r="D24" s="2">
        <f>SUM('за 11міс.18 р.'!D24+'грудень 18 р.'!D24)</f>
        <v>1019820.29</v>
      </c>
      <c r="E24" s="2">
        <f>SUM('за 11міс.18 р.'!E24+'грудень 18 р.'!E24)</f>
        <v>226490.87</v>
      </c>
      <c r="F24" s="2">
        <f>SUM('за 11міс.18 р.'!F24+'грудень 18 р.'!F24)</f>
        <v>265665.35000000003</v>
      </c>
      <c r="G24" s="2">
        <f>SUM('за 11міс.18 р.'!G24+'грудень 18 р.'!G24)</f>
        <v>44274.19</v>
      </c>
      <c r="H24" s="2">
        <f>SUM('за 11міс.18 р.'!H24+'грудень 18 р.'!H24)</f>
        <v>27290.15</v>
      </c>
      <c r="I24" s="2">
        <f>SUM('за 11міс.18 р.'!I24+'грудень 18 р.'!I24)</f>
        <v>15790.029999999999</v>
      </c>
      <c r="J24" s="2">
        <f>SUM('за 11міс.18 р.'!J24+'грудень 18 р.'!J24)</f>
        <v>0</v>
      </c>
      <c r="K24" s="2">
        <f>SUM('за 11міс.18 р.'!K24+'грудень 18 р.'!K24)</f>
        <v>0</v>
      </c>
      <c r="L24" s="2">
        <f>SUM('за 11міс.18 р.'!L24+'грудень 18 р.'!L24)</f>
        <v>0</v>
      </c>
      <c r="M24" s="2">
        <f>SUM('за 11міс.18 р.'!M24+'грудень 18 р.'!M24)</f>
        <v>0</v>
      </c>
      <c r="N24" s="2">
        <f>SUM('за 11міс.18 р.'!N24+'грудень 18 р.'!N24)</f>
        <v>3089.1499999999996</v>
      </c>
      <c r="O24" s="2">
        <f>SUM('за 11міс.18 р.'!O24+'грудень 18 р.'!O24)</f>
        <v>174717.33000000005</v>
      </c>
      <c r="P24" s="2">
        <f>SUM('за 11міс.18 р.'!P24+'грудень 18 р.'!P24)</f>
        <v>-17857.599999999999</v>
      </c>
      <c r="Q24" s="2">
        <f>SUM('за 11міс.18 р.'!Q24+'грудень 18 р.'!Q24)</f>
        <v>0</v>
      </c>
      <c r="R24" s="2">
        <f>SUM('за 11міс.18 р.'!R24+'грудень 18 р.'!R24)</f>
        <v>21692.579999999998</v>
      </c>
      <c r="S24" s="2">
        <f>SUM('за 11міс.18 р.'!S24+'грудень 18 р.'!S24)</f>
        <v>170882.34999999998</v>
      </c>
      <c r="T24" s="2">
        <f>SUM('за 11міс.18 р.'!T24+'грудень 18 р.'!T24)</f>
        <v>0</v>
      </c>
      <c r="U24" s="2">
        <f>SUM('за 11міс.18 р.'!U24+'грудень 18 р.'!U24)</f>
        <v>504.5</v>
      </c>
      <c r="V24" s="2">
        <f>SUM('за 11міс.18 р.'!V24+'грудень 18 р.'!V24)</f>
        <v>0</v>
      </c>
      <c r="W24" s="2">
        <f>SUM('за 11міс.18 р.'!W24+'грудень 18 р.'!W24)</f>
        <v>0</v>
      </c>
      <c r="X24" s="2">
        <f>SUM('за 11міс.18 р.'!X24+'грудень 18 р.'!X24)</f>
        <v>1511976.51</v>
      </c>
    </row>
    <row r="25" spans="1:24" x14ac:dyDescent="0.2">
      <c r="A25" s="30" t="s">
        <v>27</v>
      </c>
      <c r="B25" s="2">
        <f>SUM('за 11міс.18 р.'!B25+'грудень 18 р.'!B25)</f>
        <v>354800.79000000004</v>
      </c>
      <c r="C25" s="2">
        <f>SUM('за 11міс.18 р.'!C25+'грудень 18 р.'!C25)</f>
        <v>100599.39</v>
      </c>
      <c r="D25" s="2">
        <f>SUM('за 11міс.18 р.'!D25+'грудень 18 р.'!D25)</f>
        <v>455400.18000000005</v>
      </c>
      <c r="E25" s="2">
        <f>SUM('за 11міс.18 р.'!E25+'грудень 18 р.'!E25)</f>
        <v>100890.11</v>
      </c>
      <c r="F25" s="2">
        <f>SUM('за 11міс.18 р.'!F25+'грудень 18 р.'!F25)</f>
        <v>190233.3</v>
      </c>
      <c r="G25" s="2">
        <f>SUM('за 11міс.18 р.'!G25+'грудень 18 р.'!G25)</f>
        <v>8879.14</v>
      </c>
      <c r="H25" s="2">
        <f>SUM('за 11міс.18 р.'!H25+'грудень 18 р.'!H25)</f>
        <v>13149.259999999998</v>
      </c>
      <c r="I25" s="2">
        <f>SUM('за 11міс.18 р.'!I25+'грудень 18 р.'!I25)</f>
        <v>11892.42</v>
      </c>
      <c r="J25" s="2">
        <f>SUM('за 11міс.18 р.'!J25+'грудень 18 р.'!J25)</f>
        <v>0</v>
      </c>
      <c r="K25" s="2">
        <f>SUM('за 11міс.18 р.'!K25+'грудень 18 р.'!K25)</f>
        <v>0</v>
      </c>
      <c r="L25" s="2">
        <f>SUM('за 11міс.18 р.'!L25+'грудень 18 р.'!L25)</f>
        <v>0</v>
      </c>
      <c r="M25" s="2">
        <f>SUM('за 11міс.18 р.'!M25+'грудень 18 р.'!M25)</f>
        <v>0</v>
      </c>
      <c r="N25" s="2">
        <f>SUM('за 11міс.18 р.'!N25+'грудень 18 р.'!N25)</f>
        <v>0</v>
      </c>
      <c r="O25" s="2">
        <f>SUM('за 11міс.18 р.'!O25+'грудень 18 р.'!O25)</f>
        <v>155807.98000000001</v>
      </c>
      <c r="P25" s="2">
        <f>SUM('за 11міс.18 р.'!P25+'грудень 18 р.'!P25)</f>
        <v>0</v>
      </c>
      <c r="Q25" s="2">
        <f>SUM('за 11міс.18 р.'!Q25+'грудень 18 р.'!Q25)</f>
        <v>0</v>
      </c>
      <c r="R25" s="2">
        <f>SUM('за 11міс.18 р.'!R25+'грудень 18 р.'!R25)</f>
        <v>16216.82</v>
      </c>
      <c r="S25" s="2">
        <f>SUM('за 11міс.18 р.'!S25+'грудень 18 р.'!S25)</f>
        <v>139591.16</v>
      </c>
      <c r="T25" s="2">
        <f>SUM('за 11міс.18 р.'!T25+'грудень 18 р.'!T25)</f>
        <v>0</v>
      </c>
      <c r="U25" s="2">
        <f>SUM('за 11міс.18 р.'!U25+'грудень 18 р.'!U25)</f>
        <v>504.5</v>
      </c>
      <c r="V25" s="2">
        <f>SUM('за 11міс.18 р.'!V25+'грудень 18 р.'!V25)</f>
        <v>0</v>
      </c>
      <c r="W25" s="2">
        <f>SUM('за 11міс.18 р.'!W25+'грудень 18 р.'!W25)</f>
        <v>0</v>
      </c>
      <c r="X25" s="2">
        <f>SUM('за 11міс.18 р.'!X25+'грудень 18 р.'!X25)</f>
        <v>746523.59</v>
      </c>
    </row>
    <row r="26" spans="1:24" x14ac:dyDescent="0.2">
      <c r="A26" s="30" t="s">
        <v>33</v>
      </c>
      <c r="B26" s="2">
        <f>SUM('за 11міс.18 р.'!B26+'грудень 18 р.'!B26)</f>
        <v>124999.93</v>
      </c>
      <c r="C26" s="2">
        <f>SUM('за 11міс.18 р.'!C26+'грудень 18 р.'!C26)</f>
        <v>0</v>
      </c>
      <c r="D26" s="2">
        <f>SUM('за 11міс.18 р.'!D26+'грудень 18 р.'!D26)</f>
        <v>124999.93</v>
      </c>
      <c r="E26" s="2">
        <f>SUM('за 11міс.18 р.'!E26+'грудень 18 р.'!E26)</f>
        <v>27652.879999999997</v>
      </c>
      <c r="F26" s="2">
        <f>SUM('за 11міс.18 р.'!F26+'грудень 18 р.'!F26)</f>
        <v>17431.059999999998</v>
      </c>
      <c r="G26" s="2">
        <f>SUM('за 11міс.18 р.'!G26+'грудень 18 р.'!G26)</f>
        <v>0</v>
      </c>
      <c r="H26" s="2">
        <f>SUM('за 11міс.18 р.'!H26+'грудень 18 р.'!H26)</f>
        <v>17431.059999999998</v>
      </c>
      <c r="I26" s="2">
        <f>SUM('за 11міс.18 р.'!I26+'грудень 18 р.'!I26)</f>
        <v>0</v>
      </c>
      <c r="J26" s="2">
        <f>SUM('за 11міс.18 р.'!J26+'грудень 18 р.'!J26)</f>
        <v>0</v>
      </c>
      <c r="K26" s="2">
        <f>SUM('за 11міс.18 р.'!K26+'грудень 18 р.'!K26)</f>
        <v>0</v>
      </c>
      <c r="L26" s="2">
        <f>SUM('за 11міс.18 р.'!L26+'грудень 18 р.'!L26)</f>
        <v>0</v>
      </c>
      <c r="M26" s="2">
        <f>SUM('за 11міс.18 р.'!M26+'грудень 18 р.'!M26)</f>
        <v>0</v>
      </c>
      <c r="N26" s="2">
        <f>SUM('за 11міс.18 р.'!N26+'грудень 18 р.'!N26)</f>
        <v>0</v>
      </c>
      <c r="O26" s="2">
        <f>SUM('за 11міс.18 р.'!O26+'грудень 18 р.'!O26)</f>
        <v>0</v>
      </c>
      <c r="P26" s="2">
        <f>SUM('за 11міс.18 р.'!P26+'грудень 18 р.'!P26)</f>
        <v>0</v>
      </c>
      <c r="Q26" s="2">
        <f>SUM('за 11міс.18 р.'!Q26+'грудень 18 р.'!Q26)</f>
        <v>0</v>
      </c>
      <c r="R26" s="2">
        <f>SUM('за 11міс.18 р.'!R26+'грудень 18 р.'!R26)</f>
        <v>0</v>
      </c>
      <c r="S26" s="2">
        <f>SUM('за 11міс.18 р.'!S26+'грудень 18 р.'!S26)</f>
        <v>0</v>
      </c>
      <c r="T26" s="2">
        <f>SUM('за 11міс.18 р.'!T26+'грудень 18 р.'!T26)</f>
        <v>0</v>
      </c>
      <c r="U26" s="2">
        <f>SUM('за 11міс.18 р.'!U26+'грудень 18 р.'!U26)</f>
        <v>0</v>
      </c>
      <c r="V26" s="2">
        <f>SUM('за 11міс.18 р.'!V26+'грудень 18 р.'!V26)</f>
        <v>0</v>
      </c>
      <c r="W26" s="2">
        <f>SUM('за 11міс.18 р.'!W26+'грудень 18 р.'!W26)</f>
        <v>0</v>
      </c>
      <c r="X26" s="2">
        <f>SUM('за 11міс.18 р.'!X26+'грудень 18 р.'!X26)</f>
        <v>170083.87</v>
      </c>
    </row>
    <row r="27" spans="1:24" x14ac:dyDescent="0.2">
      <c r="A27" s="30" t="s">
        <v>19</v>
      </c>
      <c r="B27" s="2">
        <f>SUM('за 11міс.18 р.'!B27+'грудень 18 р.'!B27)</f>
        <v>542912.53999999992</v>
      </c>
      <c r="C27" s="2">
        <f>SUM('за 11міс.18 р.'!C27+'грудень 18 р.'!C27)</f>
        <v>171401.77</v>
      </c>
      <c r="D27" s="2">
        <f>SUM('за 11міс.18 р.'!D27+'грудень 18 р.'!D27)</f>
        <v>714314.31</v>
      </c>
      <c r="E27" s="2">
        <f>SUM('за 11міс.18 р.'!E27+'грудень 18 р.'!E27)</f>
        <v>157997.29</v>
      </c>
      <c r="F27" s="2">
        <f>SUM('за 11міс.18 р.'!F27+'грудень 18 р.'!F27)</f>
        <v>239040.46</v>
      </c>
      <c r="G27" s="2">
        <f>SUM('за 11міс.18 р.'!G27+'грудень 18 р.'!G27)</f>
        <v>7565.1900000000005</v>
      </c>
      <c r="H27" s="2">
        <f>SUM('за 11міс.18 р.'!H27+'грудень 18 р.'!H27)</f>
        <v>11706.98</v>
      </c>
      <c r="I27" s="2">
        <f>SUM('за 11міс.18 р.'!I27+'грудень 18 р.'!I27)</f>
        <v>13574.169999999998</v>
      </c>
      <c r="J27" s="2">
        <f>SUM('за 11міс.18 р.'!J27+'грудень 18 р.'!J27)</f>
        <v>0</v>
      </c>
      <c r="K27" s="2">
        <f>SUM('за 11міс.18 р.'!K27+'грудень 18 р.'!K27)</f>
        <v>0</v>
      </c>
      <c r="L27" s="2">
        <f>SUM('за 11міс.18 р.'!L27+'грудень 18 р.'!L27)</f>
        <v>0</v>
      </c>
      <c r="M27" s="2">
        <f>SUM('за 11міс.18 р.'!M27+'грудень 18 р.'!M27)</f>
        <v>0</v>
      </c>
      <c r="N27" s="2">
        <f>SUM('за 11міс.18 р.'!N27+'грудень 18 р.'!N27)</f>
        <v>2756.54</v>
      </c>
      <c r="O27" s="2">
        <f>SUM('за 11міс.18 р.'!O27+'грудень 18 р.'!O27)</f>
        <v>202933.08000000002</v>
      </c>
      <c r="P27" s="2">
        <f>SUM('за 11міс.18 р.'!P27+'грудень 18 р.'!P27)</f>
        <v>0</v>
      </c>
      <c r="Q27" s="2">
        <f>SUM('за 11міс.18 р.'!Q27+'грудень 18 р.'!Q27)</f>
        <v>0</v>
      </c>
      <c r="R27" s="2">
        <f>SUM('за 11міс.18 р.'!R27+'грудень 18 р.'!R27)</f>
        <v>23886.63</v>
      </c>
      <c r="S27" s="2">
        <f>SUM('за 11міс.18 р.'!S27+'грудень 18 р.'!S27)</f>
        <v>179046.45</v>
      </c>
      <c r="T27" s="2">
        <f>SUM('за 11міс.18 р.'!T27+'грудень 18 р.'!T27)</f>
        <v>0</v>
      </c>
      <c r="U27" s="2">
        <f>SUM('за 11міс.18 р.'!U27+'грудень 18 р.'!U27)</f>
        <v>504.5</v>
      </c>
      <c r="V27" s="2">
        <f>SUM('за 11міс.18 р.'!V27+'грудень 18 р.'!V27)</f>
        <v>0</v>
      </c>
      <c r="W27" s="2">
        <f>SUM('за 11міс.18 р.'!W27+'грудень 18 р.'!W27)</f>
        <v>0</v>
      </c>
      <c r="X27" s="2">
        <f>SUM('за 11міс.18 р.'!X27+'грудень 18 р.'!X27)</f>
        <v>1111352.06</v>
      </c>
    </row>
    <row r="28" spans="1:24" x14ac:dyDescent="0.2">
      <c r="A28" s="30" t="s">
        <v>20</v>
      </c>
      <c r="B28" s="2">
        <f>SUM('за 11міс.18 р.'!B28+'грудень 18 р.'!B28)</f>
        <v>1887348.3399999999</v>
      </c>
      <c r="C28" s="2">
        <f>SUM('за 11міс.18 р.'!C28+'грудень 18 р.'!C28)</f>
        <v>583125.78999999992</v>
      </c>
      <c r="D28" s="2">
        <f>SUM('за 11міс.18 р.'!D28+'грудень 18 р.'!D28)</f>
        <v>2470474.13</v>
      </c>
      <c r="E28" s="2">
        <f>SUM('за 11міс.18 р.'!E28+'грудень 18 р.'!E28)</f>
        <v>414665.97000000003</v>
      </c>
      <c r="F28" s="2">
        <f>SUM('за 11міс.18 р.'!F28+'грудень 18 р.'!F28)</f>
        <v>1012976.25</v>
      </c>
      <c r="G28" s="2">
        <f>SUM('за 11міс.18 р.'!G28+'грудень 18 р.'!G28)</f>
        <v>284462.68000000005</v>
      </c>
      <c r="H28" s="2">
        <f>SUM('за 11міс.18 р.'!H28+'грудень 18 р.'!H28)</f>
        <v>109909.65</v>
      </c>
      <c r="I28" s="2">
        <f>SUM('за 11міс.18 р.'!I28+'грудень 18 р.'!I28)</f>
        <v>252505.25999999998</v>
      </c>
      <c r="J28" s="2">
        <f>SUM('за 11міс.18 р.'!J28+'грудень 18 р.'!J28)</f>
        <v>0</v>
      </c>
      <c r="K28" s="2">
        <f>SUM('за 11міс.18 р.'!K28+'грудень 18 р.'!K28)</f>
        <v>0</v>
      </c>
      <c r="L28" s="2">
        <f>SUM('за 11міс.18 р.'!L28+'грудень 18 р.'!L28)</f>
        <v>0</v>
      </c>
      <c r="M28" s="2">
        <f>SUM('за 11міс.18 р.'!M28+'грудень 18 р.'!M28)</f>
        <v>0</v>
      </c>
      <c r="N28" s="2">
        <f>SUM('за 11міс.18 р.'!N28+'грудень 18 р.'!N28)</f>
        <v>8923.09</v>
      </c>
      <c r="O28" s="2">
        <f>SUM('за 11міс.18 р.'!O28+'грудень 18 р.'!O28)</f>
        <v>356670.2300000001</v>
      </c>
      <c r="P28" s="2">
        <f>SUM('за 11міс.18 р.'!P28+'грудень 18 р.'!P28)</f>
        <v>-22211.599999999999</v>
      </c>
      <c r="Q28" s="2">
        <f>SUM('за 11міс.18 р.'!Q28+'грудень 18 р.'!Q28)</f>
        <v>16464.78</v>
      </c>
      <c r="R28" s="2">
        <f>SUM('за 11міс.18 р.'!R28+'грудень 18 р.'!R28)</f>
        <v>58517.7</v>
      </c>
      <c r="S28" s="2">
        <f>SUM('за 11міс.18 р.'!S28+'грудень 18 р.'!S28)</f>
        <v>303899.35000000003</v>
      </c>
      <c r="T28" s="2">
        <f>SUM('за 11міс.18 р.'!T28+'грудень 18 р.'!T28)</f>
        <v>0</v>
      </c>
      <c r="U28" s="2">
        <f>SUM('за 11міс.18 р.'!U28+'грудень 18 р.'!U28)</f>
        <v>505.34</v>
      </c>
      <c r="V28" s="2">
        <f>SUM('за 11міс.18 р.'!V28+'грудень 18 р.'!V28)</f>
        <v>0</v>
      </c>
      <c r="W28" s="2">
        <f>SUM('за 11міс.18 р.'!W28+'грудень 18 р.'!W28)</f>
        <v>0</v>
      </c>
      <c r="X28" s="2">
        <f>SUM('за 11міс.18 р.'!X28+'грудень 18 р.'!X28)</f>
        <v>3898116.3499999996</v>
      </c>
    </row>
    <row r="29" spans="1:24" x14ac:dyDescent="0.2">
      <c r="A29" s="30" t="s">
        <v>21</v>
      </c>
      <c r="B29" s="2">
        <f>SUM('за 11міс.18 р.'!B29+'грудень 18 р.'!B29)</f>
        <v>1134587.55</v>
      </c>
      <c r="C29" s="2">
        <f>SUM('за 11міс.18 р.'!C29+'грудень 18 р.'!C29)</f>
        <v>162848.41</v>
      </c>
      <c r="D29" s="2">
        <f>SUM('за 11міс.18 р.'!D29+'грудень 18 р.'!D29)</f>
        <v>1297435.96</v>
      </c>
      <c r="E29" s="2">
        <f>SUM('за 11міс.18 р.'!E29+'грудень 18 р.'!E29)</f>
        <v>288098.76</v>
      </c>
      <c r="F29" s="2">
        <f>SUM('за 11міс.18 р.'!F29+'грудень 18 р.'!F29)</f>
        <v>607068.15</v>
      </c>
      <c r="G29" s="2">
        <f>SUM('за 11міс.18 р.'!G29+'грудень 18 р.'!G29)</f>
        <v>15605.440000000002</v>
      </c>
      <c r="H29" s="2">
        <f>SUM('за 11міс.18 р.'!H29+'грудень 18 р.'!H29)</f>
        <v>29583.66</v>
      </c>
      <c r="I29" s="2">
        <f>SUM('за 11міс.18 р.'!I29+'грудень 18 р.'!I29)</f>
        <v>5746.08</v>
      </c>
      <c r="J29" s="2">
        <f>SUM('за 11міс.18 р.'!J29+'грудень 18 р.'!J29)</f>
        <v>0</v>
      </c>
      <c r="K29" s="2">
        <f>SUM('за 11міс.18 р.'!K29+'грудень 18 р.'!K29)</f>
        <v>0</v>
      </c>
      <c r="L29" s="2">
        <f>SUM('за 11міс.18 р.'!L29+'грудень 18 р.'!L29)</f>
        <v>0</v>
      </c>
      <c r="M29" s="2">
        <f>SUM('за 11міс.18 р.'!M29+'грудень 18 р.'!M29)</f>
        <v>0</v>
      </c>
      <c r="N29" s="2">
        <f>SUM('за 11міс.18 р.'!N29+'грудень 18 р.'!N29)</f>
        <v>2141.5500000000002</v>
      </c>
      <c r="O29" s="2">
        <f>SUM('за 11міс.18 р.'!O29+'грудень 18 р.'!O29)</f>
        <v>553486.92000000004</v>
      </c>
      <c r="P29" s="2">
        <f>SUM('за 11міс.18 р.'!P29+'грудень 18 р.'!P29)</f>
        <v>518498</v>
      </c>
      <c r="Q29" s="2">
        <f>SUM('за 11міс.18 р.'!Q29+'грудень 18 р.'!Q29)</f>
        <v>5105.76</v>
      </c>
      <c r="R29" s="2">
        <f>SUM('за 11міс.18 р.'!R29+'грудень 18 р.'!R29)</f>
        <v>29883.16</v>
      </c>
      <c r="S29" s="2">
        <f>SUM('за 11міс.18 р.'!S29+'грудень 18 р.'!S29)</f>
        <v>0</v>
      </c>
      <c r="T29" s="2">
        <f>SUM('за 11міс.18 р.'!T29+'грудень 18 р.'!T29)</f>
        <v>0</v>
      </c>
      <c r="U29" s="2">
        <f>SUM('за 11міс.18 р.'!U29+'грудень 18 р.'!U29)</f>
        <v>504.5</v>
      </c>
      <c r="V29" s="2">
        <f>SUM('за 11міс.18 р.'!V29+'грудень 18 р.'!V29)</f>
        <v>0</v>
      </c>
      <c r="W29" s="2">
        <f>SUM('за 11міс.18 р.'!W29+'грудень 18 р.'!W29)</f>
        <v>0</v>
      </c>
      <c r="X29" s="2">
        <f>SUM('за 11міс.18 р.'!X29+'грудень 18 р.'!X29)</f>
        <v>2192602.87</v>
      </c>
    </row>
    <row r="30" spans="1:24" x14ac:dyDescent="0.2">
      <c r="A30" s="30" t="s">
        <v>22</v>
      </c>
      <c r="B30" s="2">
        <f>SUM('за 11міс.18 р.'!B30+'грудень 18 р.'!B30)</f>
        <v>598741.51</v>
      </c>
      <c r="C30" s="2">
        <f>SUM('за 11міс.18 р.'!C30+'грудень 18 р.'!C30)</f>
        <v>112096.55</v>
      </c>
      <c r="D30" s="2">
        <f>SUM('за 11міс.18 р.'!D30+'грудень 18 р.'!D30)</f>
        <v>710838.05999999994</v>
      </c>
      <c r="E30" s="2">
        <f>SUM('за 11міс.18 р.'!E30+'грудень 18 р.'!E30)</f>
        <v>157863.5</v>
      </c>
      <c r="F30" s="2">
        <f>SUM('за 11міс.18 р.'!F30+'грудень 18 р.'!F30)</f>
        <v>195641.40999999997</v>
      </c>
      <c r="G30" s="2">
        <f>SUM('за 11міс.18 р.'!G30+'грудень 18 р.'!G30)</f>
        <v>24673.919999999998</v>
      </c>
      <c r="H30" s="2">
        <f>SUM('за 11міс.18 р.'!H30+'грудень 18 р.'!H30)</f>
        <v>19634.060000000001</v>
      </c>
      <c r="I30" s="2">
        <f>SUM('за 11міс.18 р.'!I30+'грудень 18 р.'!I30)</f>
        <v>12588.020000000002</v>
      </c>
      <c r="J30" s="2">
        <f>SUM('за 11міс.18 р.'!J30+'грудень 18 р.'!J30)</f>
        <v>0</v>
      </c>
      <c r="K30" s="2">
        <f>SUM('за 11міс.18 р.'!K30+'грудень 18 р.'!K30)</f>
        <v>0</v>
      </c>
      <c r="L30" s="2">
        <f>SUM('за 11міс.18 р.'!L30+'грудень 18 р.'!L30)</f>
        <v>0</v>
      </c>
      <c r="M30" s="2">
        <f>SUM('за 11міс.18 р.'!M30+'грудень 18 р.'!M30)</f>
        <v>0</v>
      </c>
      <c r="N30" s="2">
        <f>SUM('за 11міс.18 р.'!N30+'грудень 18 р.'!N30)</f>
        <v>628.34</v>
      </c>
      <c r="O30" s="2">
        <f>SUM('за 11міс.18 р.'!O30+'грудень 18 р.'!O30)</f>
        <v>137612.56999999998</v>
      </c>
      <c r="P30" s="2">
        <f>SUM('за 11міс.18 р.'!P30+'грудень 18 р.'!P30)</f>
        <v>0</v>
      </c>
      <c r="Q30" s="2">
        <f>SUM('за 11міс.18 р.'!Q30+'грудень 18 р.'!Q30)</f>
        <v>0</v>
      </c>
      <c r="R30" s="2">
        <f>SUM('за 11міс.18 р.'!R30+'грудень 18 р.'!R30)</f>
        <v>12861.970000000001</v>
      </c>
      <c r="S30" s="2">
        <f>SUM('за 11міс.18 р.'!S30+'грудень 18 р.'!S30)</f>
        <v>124750.6</v>
      </c>
      <c r="T30" s="2">
        <f>SUM('за 11міс.18 р.'!T30+'грудень 18 р.'!T30)</f>
        <v>0</v>
      </c>
      <c r="U30" s="2">
        <f>SUM('за 11міс.18 р.'!U30+'грудень 18 р.'!U30)</f>
        <v>504.5</v>
      </c>
      <c r="V30" s="2">
        <f>SUM('за 11міс.18 р.'!V30+'грудень 18 р.'!V30)</f>
        <v>0</v>
      </c>
      <c r="W30" s="2">
        <f>SUM('за 11міс.18 р.'!W30+'грудень 18 р.'!W30)</f>
        <v>0</v>
      </c>
      <c r="X30" s="2">
        <f>SUM('за 11міс.18 р.'!X30+'грудень 18 р.'!X30)</f>
        <v>1064342.97</v>
      </c>
    </row>
    <row r="31" spans="1:24" x14ac:dyDescent="0.2">
      <c r="A31" s="30" t="s">
        <v>23</v>
      </c>
      <c r="B31" s="2">
        <f>SUM('за 11міс.18 р.'!B31+'грудень 18 р.'!B31)</f>
        <v>1264218.57</v>
      </c>
      <c r="C31" s="2">
        <f>SUM('за 11міс.18 р.'!C31+'грудень 18 р.'!C31)</f>
        <v>296354.5</v>
      </c>
      <c r="D31" s="2">
        <f>SUM('за 11міс.18 р.'!D31+'грудень 18 р.'!D31)</f>
        <v>1560573.0699999998</v>
      </c>
      <c r="E31" s="2">
        <f>SUM('за 11міс.18 р.'!E31+'грудень 18 р.'!E31)</f>
        <v>346521.02</v>
      </c>
      <c r="F31" s="2">
        <f>SUM('за 11міс.18 р.'!F31+'грудень 18 р.'!F31)</f>
        <v>309546.64</v>
      </c>
      <c r="G31" s="2">
        <f>SUM('за 11міс.18 р.'!G31+'грудень 18 р.'!G31)</f>
        <v>61407.8</v>
      </c>
      <c r="H31" s="2">
        <f>SUM('за 11міс.18 р.'!H31+'грудень 18 р.'!H31)</f>
        <v>39226.160000000003</v>
      </c>
      <c r="I31" s="2">
        <f>SUM('за 11міс.18 р.'!I31+'грудень 18 р.'!I31)</f>
        <v>53021.3</v>
      </c>
      <c r="J31" s="2">
        <f>SUM('за 11міс.18 р.'!J31+'грудень 18 р.'!J31)</f>
        <v>0</v>
      </c>
      <c r="K31" s="2">
        <f>SUM('за 11міс.18 р.'!K31+'грудень 18 р.'!K31)</f>
        <v>0</v>
      </c>
      <c r="L31" s="2">
        <f>SUM('за 11міс.18 р.'!L31+'грудень 18 р.'!L31)</f>
        <v>0</v>
      </c>
      <c r="M31" s="2">
        <f>SUM('за 11міс.18 р.'!M31+'грудень 18 р.'!M31)</f>
        <v>0</v>
      </c>
      <c r="N31" s="2">
        <f>SUM('за 11міс.18 р.'!N31+'грудень 18 р.'!N31)</f>
        <v>0</v>
      </c>
      <c r="O31" s="2">
        <f>SUM('за 11міс.18 р.'!O31+'грудень 18 р.'!O31)</f>
        <v>155386.87999999998</v>
      </c>
      <c r="P31" s="2">
        <f>SUM('за 11міс.18 р.'!P31+'грудень 18 р.'!P31)</f>
        <v>0</v>
      </c>
      <c r="Q31" s="2">
        <f>SUM('за 11міс.18 р.'!Q31+'грудень 18 р.'!Q31)</f>
        <v>0</v>
      </c>
      <c r="R31" s="2">
        <f>SUM('за 11міс.18 р.'!R31+'грудень 18 р.'!R31)</f>
        <v>32665.27</v>
      </c>
      <c r="S31" s="2">
        <f>SUM('за 11міс.18 р.'!S31+'грудень 18 р.'!S31)</f>
        <v>122721.61</v>
      </c>
      <c r="T31" s="2">
        <f>SUM('за 11міс.18 р.'!T31+'грудень 18 р.'!T31)</f>
        <v>0</v>
      </c>
      <c r="U31" s="2">
        <f>SUM('за 11міс.18 р.'!U31+'грудень 18 р.'!U31)</f>
        <v>504.5</v>
      </c>
      <c r="V31" s="2">
        <f>SUM('за 11міс.18 р.'!V31+'грудень 18 р.'!V31)</f>
        <v>0</v>
      </c>
      <c r="W31" s="2">
        <f>SUM('за 11міс.18 р.'!W31+'грудень 18 р.'!W31)</f>
        <v>0</v>
      </c>
      <c r="X31" s="2">
        <f>SUM('за 11міс.18 р.'!X31+'грудень 18 р.'!X31)</f>
        <v>2216640.7299999995</v>
      </c>
    </row>
    <row r="32" spans="1:24" x14ac:dyDescent="0.2">
      <c r="A32" s="30"/>
      <c r="B32" s="2">
        <f>SUM('за 11міс.18 р.'!B32+'грудень 18 р.'!B32)</f>
        <v>0</v>
      </c>
      <c r="C32" s="2">
        <f>SUM('за 11міс.18 р.'!C32+'грудень 18 р.'!C32)</f>
        <v>0</v>
      </c>
      <c r="D32" s="2">
        <f>SUM('за 11міс.18 р.'!D32+'грудень 18 р.'!D32)</f>
        <v>0</v>
      </c>
      <c r="E32" s="2">
        <f>SUM('за 11міс.18 р.'!E32+'грудень 18 р.'!E32)</f>
        <v>0</v>
      </c>
      <c r="F32" s="2">
        <f>SUM('за 11міс.18 р.'!F32+'грудень 18 р.'!F32)</f>
        <v>0</v>
      </c>
      <c r="G32" s="2">
        <f>SUM('за 11міс.18 р.'!G32+'грудень 18 р.'!G32)</f>
        <v>0</v>
      </c>
      <c r="H32" s="2">
        <f>SUM('за 11міс.18 р.'!H32+'грудень 18 р.'!H32)</f>
        <v>0</v>
      </c>
      <c r="I32" s="2">
        <f>SUM('за 11міс.18 р.'!I32+'грудень 18 р.'!I32)</f>
        <v>0</v>
      </c>
      <c r="J32" s="2">
        <f>SUM('за 11міс.18 р.'!J32+'грудень 18 р.'!J32)</f>
        <v>0</v>
      </c>
      <c r="K32" s="2">
        <f>SUM('за 11міс.18 р.'!K32+'грудень 18 р.'!K32)</f>
        <v>0</v>
      </c>
      <c r="L32" s="2">
        <f>SUM('за 11міс.18 р.'!L32+'грудень 18 р.'!L32)</f>
        <v>0</v>
      </c>
      <c r="M32" s="2">
        <f>SUM('за 11міс.18 р.'!M32+'грудень 18 р.'!M32)</f>
        <v>0</v>
      </c>
      <c r="N32" s="2">
        <f>SUM('за 11міс.18 р.'!N32+'грудень 18 р.'!N32)</f>
        <v>0</v>
      </c>
      <c r="O32" s="2">
        <f>SUM('за 11міс.18 р.'!O32+'грудень 18 р.'!O32)</f>
        <v>0</v>
      </c>
      <c r="P32" s="2">
        <f>SUM('за 11міс.18 р.'!P32+'грудень 18 р.'!P32)</f>
        <v>0</v>
      </c>
      <c r="Q32" s="2">
        <f>SUM('за 11міс.18 р.'!Q32+'грудень 18 р.'!Q32)</f>
        <v>0</v>
      </c>
      <c r="R32" s="2">
        <f>SUM('за 11міс.18 р.'!R32+'грудень 18 р.'!R32)</f>
        <v>0</v>
      </c>
      <c r="S32" s="2">
        <f>SUM('за 11міс.18 р.'!S32+'грудень 18 р.'!S32)</f>
        <v>0</v>
      </c>
      <c r="T32" s="2">
        <f>SUM('за 11міс.18 р.'!T32+'грудень 18 р.'!T32)</f>
        <v>0</v>
      </c>
      <c r="U32" s="2">
        <f>SUM('за 11міс.18 р.'!U32+'грудень 18 р.'!U32)</f>
        <v>0</v>
      </c>
      <c r="V32" s="2">
        <f>SUM('за 11міс.18 р.'!V32+'грудень 18 р.'!V32)</f>
        <v>0</v>
      </c>
      <c r="W32" s="2">
        <f>SUM('за 11міс.18 р.'!W32+'грудень 18 р.'!W32)</f>
        <v>0</v>
      </c>
      <c r="X32" s="2">
        <f>SUM('за 11міс.18 р.'!X32+'грудень 18 р.'!X32)</f>
        <v>0</v>
      </c>
    </row>
    <row r="33" spans="1:24" x14ac:dyDescent="0.2">
      <c r="A33" s="34"/>
      <c r="B33" s="2">
        <f>SUM('за 11міс.18 р.'!B33+'грудень 18 р.'!B33)</f>
        <v>0</v>
      </c>
      <c r="C33" s="2">
        <f>SUM('за 11міс.18 р.'!C33+'грудень 18 р.'!C33)</f>
        <v>0</v>
      </c>
      <c r="D33" s="2">
        <f>SUM('за 11міс.18 р.'!D33+'грудень 18 р.'!D33)</f>
        <v>0</v>
      </c>
      <c r="E33" s="2">
        <f>SUM('за 11міс.18 р.'!E33+'грудень 18 р.'!E33)</f>
        <v>0</v>
      </c>
      <c r="F33" s="2">
        <f>SUM('за 11міс.18 р.'!F33+'грудень 18 р.'!F33)</f>
        <v>0</v>
      </c>
      <c r="G33" s="2">
        <f>SUM('за 11міс.18 р.'!G33+'грудень 18 р.'!G33)</f>
        <v>0</v>
      </c>
      <c r="H33" s="2">
        <f>SUM('за 11міс.18 р.'!H33+'грудень 18 р.'!H33)</f>
        <v>0</v>
      </c>
      <c r="I33" s="2">
        <f>SUM('за 11міс.18 р.'!I33+'грудень 18 р.'!I33)</f>
        <v>0</v>
      </c>
      <c r="J33" s="2">
        <f>SUM('за 11міс.18 р.'!J33+'грудень 18 р.'!J33)</f>
        <v>0</v>
      </c>
      <c r="K33" s="2">
        <f>SUM('за 11міс.18 р.'!K33+'грудень 18 р.'!K33)</f>
        <v>0</v>
      </c>
      <c r="L33" s="2">
        <f>SUM('за 11міс.18 р.'!L33+'грудень 18 р.'!L33)</f>
        <v>0</v>
      </c>
      <c r="M33" s="2">
        <f>SUM('за 11міс.18 р.'!M33+'грудень 18 р.'!M33)</f>
        <v>0</v>
      </c>
      <c r="N33" s="2">
        <f>SUM('за 11міс.18 р.'!N33+'грудень 18 р.'!N33)</f>
        <v>0</v>
      </c>
      <c r="O33" s="2">
        <f>SUM('за 11міс.18 р.'!O33+'грудень 18 р.'!O33)</f>
        <v>0</v>
      </c>
      <c r="P33" s="2">
        <f>SUM('за 11міс.18 р.'!P33+'грудень 18 р.'!P33)</f>
        <v>0</v>
      </c>
      <c r="Q33" s="2">
        <f>SUM('за 11міс.18 р.'!Q33+'грудень 18 р.'!Q33)</f>
        <v>0</v>
      </c>
      <c r="R33" s="2">
        <f>SUM('за 11міс.18 р.'!R33+'грудень 18 р.'!R33)</f>
        <v>0</v>
      </c>
      <c r="S33" s="2">
        <f>SUM('за 11міс.18 р.'!S33+'грудень 18 р.'!S33)</f>
        <v>0</v>
      </c>
      <c r="T33" s="2">
        <f>SUM('за 11міс.18 р.'!T33+'грудень 18 р.'!T33)</f>
        <v>0</v>
      </c>
      <c r="U33" s="2">
        <f>SUM('за 11міс.18 р.'!U33+'грудень 18 р.'!U33)</f>
        <v>0</v>
      </c>
      <c r="V33" s="2">
        <f>SUM('за 11міс.18 р.'!V33+'грудень 18 р.'!V33)</f>
        <v>0</v>
      </c>
      <c r="W33" s="2">
        <f>SUM('за 11міс.18 р.'!W33+'грудень 18 р.'!W33)</f>
        <v>0</v>
      </c>
      <c r="X33" s="2">
        <f>SUM('за 11міс.18 р.'!X33+'грудень 18 р.'!X33)</f>
        <v>0</v>
      </c>
    </row>
    <row r="34" spans="1:24" x14ac:dyDescent="0.2">
      <c r="A34" s="34"/>
      <c r="B34" s="2">
        <f>SUM('за 11міс.18 р.'!B34+'грудень 18 р.'!B34)</f>
        <v>0</v>
      </c>
      <c r="C34" s="2">
        <f>SUM('за 11міс.18 р.'!C34+'грудень 18 р.'!C34)</f>
        <v>0</v>
      </c>
      <c r="D34" s="2">
        <f>SUM('за 11міс.18 р.'!D34+'грудень 18 р.'!D34)</f>
        <v>0</v>
      </c>
      <c r="E34" s="2">
        <f>SUM('за 11міс.18 р.'!E34+'грудень 18 р.'!E34)</f>
        <v>0</v>
      </c>
      <c r="F34" s="2">
        <f>SUM('за 11міс.18 р.'!F34+'грудень 18 р.'!F34)</f>
        <v>0</v>
      </c>
      <c r="G34" s="2">
        <f>SUM('за 11міс.18 р.'!G34+'грудень 18 р.'!G34)</f>
        <v>0</v>
      </c>
      <c r="H34" s="2">
        <f>SUM('за 11міс.18 р.'!H34+'грудень 18 р.'!H34)</f>
        <v>0</v>
      </c>
      <c r="I34" s="2">
        <f>SUM('за 11міс.18 р.'!I34+'грудень 18 р.'!I34)</f>
        <v>0</v>
      </c>
      <c r="J34" s="2">
        <f>SUM('за 11міс.18 р.'!J34+'грудень 18 р.'!J34)</f>
        <v>0</v>
      </c>
      <c r="K34" s="2">
        <f>SUM('за 11міс.18 р.'!K34+'грудень 18 р.'!K34)</f>
        <v>0</v>
      </c>
      <c r="L34" s="2">
        <f>SUM('за 11міс.18 р.'!L34+'грудень 18 р.'!L34)</f>
        <v>0</v>
      </c>
      <c r="M34" s="2">
        <f>SUM('за 11міс.18 р.'!M34+'грудень 18 р.'!M34)</f>
        <v>0</v>
      </c>
      <c r="N34" s="2">
        <f>SUM('за 11міс.18 р.'!N34+'грудень 18 р.'!N34)</f>
        <v>0</v>
      </c>
      <c r="O34" s="2">
        <f>SUM('за 11міс.18 р.'!O34+'грудень 18 р.'!O34)</f>
        <v>0</v>
      </c>
      <c r="P34" s="2">
        <f>SUM('за 11міс.18 р.'!P34+'грудень 18 р.'!P34)</f>
        <v>0</v>
      </c>
      <c r="Q34" s="2">
        <f>SUM('за 11міс.18 р.'!Q34+'грудень 18 р.'!Q34)</f>
        <v>0</v>
      </c>
      <c r="R34" s="2">
        <f>SUM('за 11міс.18 р.'!R34+'грудень 18 р.'!R34)</f>
        <v>0</v>
      </c>
      <c r="S34" s="2">
        <f>SUM('за 11міс.18 р.'!S34+'грудень 18 р.'!S34)</f>
        <v>0</v>
      </c>
      <c r="T34" s="2">
        <f>SUM('за 11міс.18 р.'!T34+'грудень 18 р.'!T34)</f>
        <v>0</v>
      </c>
      <c r="U34" s="2">
        <f>SUM('за 11міс.18 р.'!U34+'грудень 18 р.'!U34)</f>
        <v>0</v>
      </c>
      <c r="V34" s="2">
        <f>SUM('за 11міс.18 р.'!V34+'грудень 18 р.'!V34)</f>
        <v>0</v>
      </c>
      <c r="W34" s="2">
        <f>SUM('за 11міс.18 р.'!W34+'грудень 18 р.'!W34)</f>
        <v>0</v>
      </c>
      <c r="X34" s="2">
        <f>SUM('за 11міс.18 р.'!X34+'грудень 18 р.'!X34)</f>
        <v>0</v>
      </c>
    </row>
    <row r="35" spans="1:24" x14ac:dyDescent="0.2">
      <c r="A35" s="35"/>
      <c r="B35" s="2">
        <f>SUM('за 11міс.18 р.'!B35+'грудень 18 р.'!B35)</f>
        <v>0</v>
      </c>
      <c r="C35" s="2">
        <f>SUM('за 11міс.18 р.'!C35+'грудень 18 р.'!C35)</f>
        <v>0</v>
      </c>
      <c r="D35" s="2">
        <f>SUM('за 11міс.18 р.'!D35+'грудень 18 р.'!D35)</f>
        <v>0</v>
      </c>
      <c r="E35" s="2">
        <f>SUM('за 11міс.18 р.'!E35+'грудень 18 р.'!E35)</f>
        <v>0</v>
      </c>
      <c r="F35" s="2">
        <f>SUM('за 11міс.18 р.'!F35+'грудень 18 р.'!F35)</f>
        <v>0</v>
      </c>
      <c r="G35" s="2">
        <f>SUM('за 11міс.18 р.'!G35+'грудень 18 р.'!G35)</f>
        <v>0</v>
      </c>
      <c r="H35" s="2">
        <f>SUM('за 11міс.18 р.'!H35+'грудень 18 р.'!H35)</f>
        <v>0</v>
      </c>
      <c r="I35" s="2">
        <f>SUM('за 11міс.18 р.'!I35+'грудень 18 р.'!I35)</f>
        <v>0</v>
      </c>
      <c r="J35" s="2">
        <f>SUM('за 11міс.18 р.'!J35+'грудень 18 р.'!J35)</f>
        <v>0</v>
      </c>
      <c r="K35" s="2">
        <f>SUM('за 11міс.18 р.'!K35+'грудень 18 р.'!K35)</f>
        <v>0</v>
      </c>
      <c r="L35" s="2">
        <f>SUM('за 11міс.18 р.'!L35+'грудень 18 р.'!L35)</f>
        <v>0</v>
      </c>
      <c r="M35" s="2">
        <f>SUM('за 11міс.18 р.'!M35+'грудень 18 р.'!M35)</f>
        <v>0</v>
      </c>
      <c r="N35" s="2">
        <f>SUM('за 11міс.18 р.'!N35+'грудень 18 р.'!N35)</f>
        <v>0</v>
      </c>
      <c r="O35" s="2">
        <f>SUM('за 11міс.18 р.'!O35+'грудень 18 р.'!O35)</f>
        <v>0</v>
      </c>
      <c r="P35" s="2">
        <f>SUM('за 11міс.18 р.'!P35+'грудень 18 р.'!P35)</f>
        <v>0</v>
      </c>
      <c r="Q35" s="2">
        <f>SUM('за 11міс.18 р.'!Q35+'грудень 18 р.'!Q35)</f>
        <v>0</v>
      </c>
      <c r="R35" s="2">
        <f>SUM('за 11міс.18 р.'!R35+'грудень 18 р.'!R35)</f>
        <v>0</v>
      </c>
      <c r="S35" s="2">
        <f>SUM('за 11міс.18 р.'!S35+'грудень 18 р.'!S35)</f>
        <v>0</v>
      </c>
      <c r="T35" s="2">
        <f>SUM('за 11міс.18 р.'!T35+'грудень 18 р.'!T35)</f>
        <v>0</v>
      </c>
      <c r="U35" s="2">
        <f>SUM('за 11міс.18 р.'!U35+'грудень 18 р.'!U35)</f>
        <v>0</v>
      </c>
      <c r="V35" s="2">
        <f>SUM('за 11міс.18 р.'!V35+'грудень 18 р.'!V35)</f>
        <v>0</v>
      </c>
      <c r="W35" s="2">
        <f>SUM('за 11міс.18 р.'!W35+'грудень 18 р.'!W35)</f>
        <v>0</v>
      </c>
      <c r="X35" s="2">
        <f>SUM('за 11міс.18 р.'!X35+'грудень 18 р.'!X35)</f>
        <v>0</v>
      </c>
    </row>
    <row r="36" spans="1:24" x14ac:dyDescent="0.2">
      <c r="A36" s="9" t="s">
        <v>6</v>
      </c>
      <c r="B36" s="2">
        <f>SUM('за 11міс.18 р.'!B36+'грудень 18 р.'!B36)</f>
        <v>19309356.449999999</v>
      </c>
      <c r="C36" s="2">
        <f>SUM('за 11міс.18 р.'!C36+'грудень 18 р.'!C36)</f>
        <v>4306344.95</v>
      </c>
      <c r="D36" s="2">
        <f>SUM('за 11міс.18 р.'!D36+'грудень 18 р.'!D36)</f>
        <v>23615701.700000003</v>
      </c>
      <c r="E36" s="2">
        <f>SUM('за 11міс.18 р.'!E36+'грудень 18 р.'!E36)</f>
        <v>5107142.9499999993</v>
      </c>
      <c r="F36" s="2">
        <f>SUM('за 11міс.18 р.'!F36+'грудень 18 р.'!F36)</f>
        <v>7817576.1900000013</v>
      </c>
      <c r="G36" s="2">
        <f>SUM('за 11міс.18 р.'!G36+'грудень 18 р.'!G36)</f>
        <v>1204091.45</v>
      </c>
      <c r="H36" s="2">
        <f>SUM('за 11міс.18 р.'!H36+'грудень 18 р.'!H36)</f>
        <v>734079.51</v>
      </c>
      <c r="I36" s="2">
        <f>SUM('за 11міс.18 р.'!I36+'грудень 18 р.'!I36)</f>
        <v>894025.14999999991</v>
      </c>
      <c r="J36" s="2">
        <f>SUM('за 11міс.18 р.'!J36+'грудень 18 р.'!J36)</f>
        <v>0</v>
      </c>
      <c r="K36" s="2">
        <f>SUM('за 11міс.18 р.'!K36+'грудень 18 р.'!K36)</f>
        <v>0</v>
      </c>
      <c r="L36" s="2">
        <f>SUM('за 11міс.18 р.'!L36+'грудень 18 р.'!L36)</f>
        <v>0</v>
      </c>
      <c r="M36" s="2">
        <f>SUM('за 11міс.18 р.'!M36+'грудень 18 р.'!M36)</f>
        <v>0</v>
      </c>
      <c r="N36" s="2">
        <f>SUM('за 11міс.18 р.'!N36+'грудень 18 р.'!N36)</f>
        <v>51793.62</v>
      </c>
      <c r="O36" s="2">
        <f>SUM('за 11міс.18 р.'!O36+'грудень 18 р.'!O36)</f>
        <v>4924000.12</v>
      </c>
      <c r="P36" s="2">
        <f>SUM('за 11міс.18 р.'!P36+'грудень 18 р.'!P36)</f>
        <v>1515417.31</v>
      </c>
      <c r="Q36" s="2">
        <f>SUM('за 11міс.18 р.'!Q36+'грудень 18 р.'!Q36)</f>
        <v>27316.71</v>
      </c>
      <c r="R36" s="2">
        <f>SUM('за 11міс.18 р.'!R36+'грудень 18 р.'!R36)</f>
        <v>576077.68999999994</v>
      </c>
      <c r="S36" s="2">
        <f>SUM('за 11міс.18 р.'!S36+'грудень 18 р.'!S36)</f>
        <v>2687337.16</v>
      </c>
      <c r="T36" s="2">
        <f>SUM('за 11міс.18 р.'!T36+'грудень 18 р.'!T36)</f>
        <v>117851.25</v>
      </c>
      <c r="U36" s="2">
        <f>SUM('за 11міс.18 р.'!U36+'грудень 18 р.'!U36)</f>
        <v>9586.34</v>
      </c>
      <c r="V36" s="2">
        <f>SUM('за 11міс.18 р.'!V36+'грудень 18 р.'!V36)</f>
        <v>0</v>
      </c>
      <c r="W36" s="2">
        <f>SUM('за 11міс.18 р.'!W36+'грудень 18 р.'!W36)</f>
        <v>0</v>
      </c>
      <c r="X36" s="2">
        <f>SUM('за 11міс.18 р.'!X36+'грудень 18 р.'!X36)</f>
        <v>36540420.840000004</v>
      </c>
    </row>
    <row r="37" spans="1:24" x14ac:dyDescent="0.2">
      <c r="A37" s="9" t="s">
        <v>25</v>
      </c>
      <c r="B37" s="2">
        <f>SUM('за 11міс.18 р.'!B37+'грудень 18 р.'!B37)</f>
        <v>23708955.100000001</v>
      </c>
      <c r="C37" s="2">
        <f>SUM('за 11міс.18 р.'!C37+'грудень 18 р.'!C37)</f>
        <v>5246593.1400000006</v>
      </c>
      <c r="D37" s="2">
        <f>SUM('за 11міс.18 р.'!D37+'грудень 18 р.'!D37)</f>
        <v>28956777.07</v>
      </c>
      <c r="E37" s="2">
        <f>SUM('за 11міс.18 р.'!E37+'грудень 18 р.'!E37)</f>
        <v>6291067.1199999992</v>
      </c>
      <c r="F37" s="2">
        <f>SUM('за 11міс.18 р.'!F37+'грудень 18 р.'!F37)</f>
        <v>9243628.4299999997</v>
      </c>
      <c r="G37" s="2">
        <f>SUM('за 11міс.18 р.'!G37+'грудень 18 р.'!G37)</f>
        <v>950519.84</v>
      </c>
      <c r="H37" s="2">
        <f>SUM('за 11міс.18 р.'!H37+'грудень 18 р.'!H37)</f>
        <v>1002926.01</v>
      </c>
      <c r="I37" s="2">
        <f>SUM('за 11міс.18 р.'!I37+'грудень 18 р.'!I37)</f>
        <v>1111206.29</v>
      </c>
      <c r="J37" s="2">
        <f>SUM('за 11міс.18 р.'!J37+'грудень 18 р.'!J37)</f>
        <v>0</v>
      </c>
      <c r="K37" s="2">
        <f>SUM('за 11міс.18 р.'!K37+'грудень 18 р.'!K37)</f>
        <v>0</v>
      </c>
      <c r="L37" s="2">
        <f>SUM('за 11міс.18 р.'!L37+'грудень 18 р.'!L37)</f>
        <v>0</v>
      </c>
      <c r="M37" s="2">
        <f>SUM('за 11міс.18 р.'!M37+'грудень 18 р.'!M37)</f>
        <v>0</v>
      </c>
      <c r="N37" s="2">
        <f>SUM('за 11міс.18 р.'!N37+'грудень 18 р.'!N37)</f>
        <v>65865.430000000008</v>
      </c>
      <c r="O37" s="2">
        <f>SUM('за 11міс.18 р.'!O37+'грудень 18 р.'!O37)</f>
        <v>6102515.5199999996</v>
      </c>
      <c r="P37" s="2">
        <f>SUM('за 11міс.18 р.'!P37+'грудень 18 р.'!P37)</f>
        <v>2127606.31</v>
      </c>
      <c r="Q37" s="2">
        <f>SUM('за 11міс.18 р.'!Q37+'грудень 18 р.'!Q37)</f>
        <v>73168.950000000012</v>
      </c>
      <c r="R37" s="2">
        <f>SUM('за 11міс.18 р.'!R37+'грудень 18 р.'!R37)</f>
        <v>712429.82</v>
      </c>
      <c r="S37" s="2">
        <f>SUM('за 11міс.18 р.'!S37+'грудень 18 р.'!S37)</f>
        <v>3071459.19</v>
      </c>
      <c r="T37" s="2">
        <f>SUM('за 11міс.18 р.'!T37+'грудень 18 р.'!T37)</f>
        <v>117851.25</v>
      </c>
      <c r="U37" s="2">
        <f>SUM('за 11міс.18 р.'!U37+'грудень 18 р.'!U37)</f>
        <v>10595.34</v>
      </c>
      <c r="V37" s="2">
        <f>SUM('за 11міс.18 р.'!V37+'грудень 18 р.'!V37)</f>
        <v>0</v>
      </c>
      <c r="W37" s="2">
        <f>SUM('за 11міс.18 р.'!W37+'грудень 18 р.'!W37)</f>
        <v>0</v>
      </c>
      <c r="X37" s="2">
        <f>SUM('за 11міс.18 р.'!X37+'грудень 18 р.'!X37)</f>
        <v>44491472.620000005</v>
      </c>
    </row>
    <row r="38" spans="1:24" x14ac:dyDescent="0.2">
      <c r="A38" s="26" t="s">
        <v>60</v>
      </c>
      <c r="B38" s="7">
        <v>2111</v>
      </c>
      <c r="C38" s="2">
        <v>2111</v>
      </c>
      <c r="D38" s="2">
        <v>2110</v>
      </c>
      <c r="E38" s="2">
        <v>2120</v>
      </c>
      <c r="F38" s="2">
        <v>2200</v>
      </c>
      <c r="G38" s="2">
        <v>2210</v>
      </c>
      <c r="H38" s="2">
        <v>2230</v>
      </c>
      <c r="I38" s="2">
        <v>2240</v>
      </c>
      <c r="J38" s="2">
        <v>2800</v>
      </c>
      <c r="K38" s="2"/>
      <c r="L38" s="2"/>
      <c r="M38" s="2"/>
      <c r="N38" s="2">
        <v>2250</v>
      </c>
      <c r="O38" s="2">
        <v>2270</v>
      </c>
      <c r="P38" s="2">
        <v>2271</v>
      </c>
      <c r="Q38" s="2">
        <v>2272</v>
      </c>
      <c r="R38" s="2">
        <v>2273</v>
      </c>
      <c r="S38" s="2">
        <v>2274</v>
      </c>
      <c r="T38" s="2">
        <v>2275</v>
      </c>
      <c r="U38" s="2">
        <v>2282</v>
      </c>
      <c r="V38" s="2" t="s">
        <v>37</v>
      </c>
      <c r="W38" s="2"/>
      <c r="X38" s="2"/>
    </row>
    <row r="39" spans="1:24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x14ac:dyDescent="0.2">
      <c r="X41" s="17"/>
    </row>
    <row r="42" spans="1:24" ht="15" x14ac:dyDescent="0.2">
      <c r="H42" s="12"/>
    </row>
  </sheetData>
  <phoneticPr fontId="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opLeftCell="A13" workbookViewId="0">
      <selection activeCell="A21" sqref="A21"/>
    </sheetView>
  </sheetViews>
  <sheetFormatPr defaultRowHeight="12.75" x14ac:dyDescent="0.2"/>
  <cols>
    <col min="1" max="1" width="18.7109375" customWidth="1"/>
    <col min="2" max="2" width="10.7109375" customWidth="1"/>
    <col min="3" max="3" width="9" customWidth="1"/>
    <col min="4" max="4" width="9.85546875" customWidth="1"/>
    <col min="5" max="5" width="9.28515625" customWidth="1"/>
    <col min="6" max="6" width="9" customWidth="1"/>
    <col min="9" max="9" width="7.5703125" customWidth="1"/>
    <col min="10" max="10" width="6.28515625" customWidth="1"/>
    <col min="11" max="11" width="3.5703125" customWidth="1"/>
    <col min="12" max="12" width="3.42578125" customWidth="1"/>
    <col min="13" max="13" width="3.140625" customWidth="1"/>
    <col min="14" max="14" width="7.85546875" customWidth="1"/>
    <col min="15" max="15" width="8.42578125" customWidth="1"/>
    <col min="16" max="17" width="7.140625" customWidth="1"/>
    <col min="18" max="18" width="7.28515625" customWidth="1"/>
    <col min="19" max="19" width="6.7109375" customWidth="1"/>
    <col min="20" max="20" width="6" customWidth="1"/>
    <col min="21" max="21" width="4.85546875" customWidth="1"/>
    <col min="22" max="22" width="3.28515625" customWidth="1"/>
    <col min="23" max="23" width="2.85546875" customWidth="1"/>
    <col min="24" max="24" width="9.7109375" customWidth="1"/>
  </cols>
  <sheetData>
    <row r="1" spans="1:24" x14ac:dyDescent="0.2">
      <c r="A1" s="1" t="s">
        <v>0</v>
      </c>
      <c r="B1" s="2">
        <f>SUM('Січень2018 р.'!B1+'Лютий 18 р.'!B1)</f>
        <v>0</v>
      </c>
      <c r="C1" s="2">
        <f>SUM('Січень2018 р.'!C1+'Лютий 18 р.'!C1)</f>
        <v>0</v>
      </c>
      <c r="D1" s="2">
        <f>SUM('Січень2018 р.'!D1+'Лютий 18 р.'!D1)</f>
        <v>0</v>
      </c>
      <c r="E1" s="2">
        <f>SUM('Січень2018 р.'!E1+'Лютий 18 р.'!E1)</f>
        <v>0</v>
      </c>
      <c r="F1" s="2">
        <f>SUM('Січень2018 р.'!F1+'Лютий 18 р.'!F1)</f>
        <v>-152419.98000000001</v>
      </c>
      <c r="G1" s="2">
        <f>SUM('Січень2018 р.'!G1+'Лютий 18 р.'!G1)</f>
        <v>-158338</v>
      </c>
      <c r="H1" s="2">
        <f>SUM('Січень2018 р.'!H1+'Лютий 18 р.'!H1)</f>
        <v>5918.02</v>
      </c>
      <c r="I1" s="2">
        <f>SUM('Січень2018 р.'!I1+'Лютий 18 р.'!I1)</f>
        <v>0</v>
      </c>
      <c r="J1" s="2">
        <f>SUM('Січень2018 р.'!J1+'Лютий 18 р.'!J1)</f>
        <v>0</v>
      </c>
      <c r="K1" s="2">
        <f>SUM('Січень2018 р.'!K1+'Лютий 18 р.'!K1)</f>
        <v>0</v>
      </c>
      <c r="L1" s="2">
        <f>SUM('Січень2018 р.'!L1+'Лютий 18 р.'!L1)</f>
        <v>0</v>
      </c>
      <c r="M1" s="2">
        <f>SUM('Січень2018 р.'!M1+'Лютий 18 р.'!M1)</f>
        <v>0</v>
      </c>
      <c r="N1" s="2">
        <f>SUM('Січень2018 р.'!N1+'Лютий 18 р.'!N1)</f>
        <v>0</v>
      </c>
      <c r="O1" s="2">
        <f>SUM('Січень2018 р.'!O1+'Лютий 18 р.'!O1)</f>
        <v>0</v>
      </c>
      <c r="P1" s="2">
        <f>SUM('Січень2018 р.'!P1+'Лютий 18 р.'!P1)</f>
        <v>0</v>
      </c>
      <c r="Q1" s="2">
        <f>SUM('Січень2018 р.'!Q1+'Лютий 18 р.'!Q1)</f>
        <v>0</v>
      </c>
      <c r="R1" s="2">
        <f>SUM('Січень2018 р.'!R1+'Лютий 18 р.'!R1)</f>
        <v>0</v>
      </c>
      <c r="S1" s="2">
        <f>SUM('Січень2018 р.'!S1+'Лютий 18 р.'!S1)</f>
        <v>0</v>
      </c>
      <c r="T1" s="2">
        <f>SUM('Січень2018 р.'!T1+'Лютий 18 р.'!T1)</f>
        <v>0</v>
      </c>
      <c r="U1" s="2">
        <f>SUM('Січень2018 р.'!U1+'Лютий 18 р.'!U1)</f>
        <v>0</v>
      </c>
      <c r="V1" s="2">
        <f>SUM('Січень2018 р.'!V1+'Лютий 18 р.'!V1)</f>
        <v>0</v>
      </c>
      <c r="W1" s="2">
        <f>SUM('Січень2018 р.'!W1+'Лютий 18 р.'!W1)</f>
        <v>0</v>
      </c>
      <c r="X1" s="2">
        <f>SUM('Січень2018 р.'!X1+'Лютий 18 р.'!X1)</f>
        <v>-152419.98000000001</v>
      </c>
    </row>
    <row r="2" spans="1:24" x14ac:dyDescent="0.2">
      <c r="A2" s="1" t="s">
        <v>1</v>
      </c>
      <c r="B2" s="2">
        <f>SUM('Січень2018 р.'!B2+'Лютий 18 р.'!B2)</f>
        <v>0</v>
      </c>
      <c r="C2" s="2">
        <f>SUM('Січень2018 р.'!C2+'Лютий 18 р.'!C2)</f>
        <v>0</v>
      </c>
      <c r="D2" s="2">
        <f>SUM('Січень2018 р.'!D2+'Лютий 18 р.'!D2)</f>
        <v>0</v>
      </c>
      <c r="E2" s="2">
        <f>SUM('Січень2018 р.'!E2+'Лютий 18 р.'!E2)</f>
        <v>0</v>
      </c>
      <c r="F2" s="2">
        <f>SUM('Січень2018 р.'!F2+'Лютий 18 р.'!F2)</f>
        <v>0</v>
      </c>
      <c r="G2" s="2">
        <f>SUM('Січень2018 р.'!G2+'Лютий 18 р.'!G2)</f>
        <v>0</v>
      </c>
      <c r="H2" s="2">
        <f>SUM('Січень2018 р.'!H2+'Лютий 18 р.'!H2)</f>
        <v>0</v>
      </c>
      <c r="I2" s="2">
        <f>SUM('Січень2018 р.'!I2+'Лютий 18 р.'!I2)</f>
        <v>0</v>
      </c>
      <c r="J2" s="2">
        <f>SUM('Січень2018 р.'!J2+'Лютий 18 р.'!J2)</f>
        <v>0</v>
      </c>
      <c r="K2" s="2">
        <f>SUM('Січень2018 р.'!K2+'Лютий 18 р.'!K2)</f>
        <v>0</v>
      </c>
      <c r="L2" s="2">
        <f>SUM('Січень2018 р.'!L2+'Лютий 18 р.'!L2)</f>
        <v>0</v>
      </c>
      <c r="M2" s="2">
        <f>SUM('Січень2018 р.'!M2+'Лютий 18 р.'!M2)</f>
        <v>0</v>
      </c>
      <c r="N2" s="2">
        <f>SUM('Січень2018 р.'!N2+'Лютий 18 р.'!N2)</f>
        <v>0</v>
      </c>
      <c r="O2" s="2">
        <f>SUM('Січень2018 р.'!O2+'Лютий 18 р.'!O2)</f>
        <v>0</v>
      </c>
      <c r="P2" s="2">
        <f>SUM('Січень2018 р.'!P2+'Лютий 18 р.'!P2)</f>
        <v>0</v>
      </c>
      <c r="Q2" s="2">
        <f>SUM('Січень2018 р.'!Q2+'Лютий 18 р.'!Q2)</f>
        <v>0</v>
      </c>
      <c r="R2" s="2">
        <f>SUM('Січень2018 р.'!R2+'Лютий 18 р.'!R2)</f>
        <v>0</v>
      </c>
      <c r="S2" s="2">
        <f>SUM('Січень2018 р.'!S2+'Лютий 18 р.'!S2)</f>
        <v>0</v>
      </c>
      <c r="T2" s="2">
        <f>SUM('Січень2018 р.'!T2+'Лютий 18 р.'!T2)</f>
        <v>0</v>
      </c>
      <c r="U2" s="2">
        <f>SUM('Січень2018 р.'!U2+'Лютий 18 р.'!U2)</f>
        <v>0</v>
      </c>
      <c r="V2" s="2">
        <f>SUM('Січень2018 р.'!V2+'Лютий 18 р.'!V2)</f>
        <v>0</v>
      </c>
      <c r="W2" s="2">
        <f>SUM('Січень2018 р.'!W2+'Лютий 18 р.'!W2)</f>
        <v>0</v>
      </c>
      <c r="X2" s="2">
        <f>SUM('Січень2018 р.'!X2+'Лютий 18 р.'!X2)</f>
        <v>0</v>
      </c>
    </row>
    <row r="3" spans="1:24" x14ac:dyDescent="0.2">
      <c r="A3" s="1" t="s">
        <v>2</v>
      </c>
      <c r="B3" s="2">
        <f>SUM('Січень2018 р.'!B3+'Лютий 18 р.'!B3)</f>
        <v>0</v>
      </c>
      <c r="C3" s="2">
        <f>SUM('Січень2018 р.'!C3+'Лютий 18 р.'!C3)</f>
        <v>0</v>
      </c>
      <c r="D3" s="2">
        <f>SUM('Січень2018 р.'!D3+'Лютий 18 р.'!D3)</f>
        <v>0</v>
      </c>
      <c r="E3" s="2">
        <f>SUM('Січень2018 р.'!E3+'Лютий 18 р.'!E3)</f>
        <v>0</v>
      </c>
      <c r="F3" s="2">
        <f>SUM('Січень2018 р.'!F3+'Лютий 18 р.'!F3)</f>
        <v>-69257.16</v>
      </c>
      <c r="G3" s="2">
        <f>SUM('Січень2018 р.'!G3+'Лютий 18 р.'!G3)</f>
        <v>-68014</v>
      </c>
      <c r="H3" s="2">
        <f>SUM('Січень2018 р.'!H3+'Лютий 18 р.'!H3)</f>
        <v>308.61</v>
      </c>
      <c r="I3" s="2">
        <f>SUM('Січень2018 р.'!I3+'Лютий 18 р.'!I3)</f>
        <v>0</v>
      </c>
      <c r="J3" s="2">
        <f>SUM('Січень2018 р.'!J3+'Лютий 18 р.'!J3)</f>
        <v>0</v>
      </c>
      <c r="K3" s="2">
        <f>SUM('Січень2018 р.'!K3+'Лютий 18 р.'!K3)</f>
        <v>0</v>
      </c>
      <c r="L3" s="2">
        <f>SUM('Січень2018 р.'!L3+'Лютий 18 р.'!L3)</f>
        <v>0</v>
      </c>
      <c r="M3" s="2">
        <f>SUM('Січень2018 р.'!M3+'Лютий 18 р.'!M3)</f>
        <v>0</v>
      </c>
      <c r="N3" s="2">
        <f>SUM('Січень2018 р.'!N3+'Лютий 18 р.'!N3)</f>
        <v>0</v>
      </c>
      <c r="O3" s="2">
        <f>SUM('Січень2018 р.'!O3+'Лютий 18 р.'!O3)</f>
        <v>-1551.77</v>
      </c>
      <c r="P3" s="2">
        <f>SUM('Січень2018 р.'!P3+'Лютий 18 р.'!P3)</f>
        <v>0</v>
      </c>
      <c r="Q3" s="2">
        <f>SUM('Січень2018 р.'!Q3+'Лютий 18 р.'!Q3)</f>
        <v>0</v>
      </c>
      <c r="R3" s="2">
        <f>SUM('Січень2018 р.'!R3+'Лютий 18 р.'!R3)</f>
        <v>-1551.77</v>
      </c>
      <c r="S3" s="2">
        <f>SUM('Січень2018 р.'!S3+'Лютий 18 р.'!S3)</f>
        <v>0</v>
      </c>
      <c r="T3" s="2">
        <f>SUM('Січень2018 р.'!T3+'Лютий 18 р.'!T3)</f>
        <v>0</v>
      </c>
      <c r="U3" s="2">
        <f>SUM('Січень2018 р.'!U3+'Лютий 18 р.'!U3)</f>
        <v>0</v>
      </c>
      <c r="V3" s="2">
        <f>SUM('Січень2018 р.'!V3+'Лютий 18 р.'!V3)</f>
        <v>0</v>
      </c>
      <c r="W3" s="2">
        <f>SUM('Січень2018 р.'!W3+'Лютий 18 р.'!W3)</f>
        <v>0</v>
      </c>
      <c r="X3" s="2">
        <f>SUM('Січень2018 р.'!X3+'Лютий 18 р.'!X3)</f>
        <v>-69257.16</v>
      </c>
    </row>
    <row r="4" spans="1:24" x14ac:dyDescent="0.2">
      <c r="A4" s="1" t="s">
        <v>3</v>
      </c>
      <c r="B4" s="2">
        <f>SUM('Січень2018 р.'!B4+'Лютий 18 р.'!B4)</f>
        <v>0</v>
      </c>
      <c r="C4" s="2">
        <f>SUM('Січень2018 р.'!C4+'Лютий 18 р.'!C4)</f>
        <v>0</v>
      </c>
      <c r="D4" s="2">
        <f>SUM('Січень2018 р.'!D4+'Лютий 18 р.'!D4)</f>
        <v>0</v>
      </c>
      <c r="E4" s="2">
        <f>SUM('Січень2018 р.'!E4+'Лютий 18 р.'!E4)</f>
        <v>0</v>
      </c>
      <c r="F4" s="2">
        <f>SUM('Січень2018 р.'!F4+'Лютий 18 р.'!F4)</f>
        <v>-56162.77</v>
      </c>
      <c r="G4" s="2">
        <f>SUM('Січень2018 р.'!G4+'Лютий 18 р.'!G4)</f>
        <v>-55247</v>
      </c>
      <c r="H4" s="2">
        <f>SUM('Січень2018 р.'!H4+'Лютий 18 р.'!H4)</f>
        <v>635.97</v>
      </c>
      <c r="I4" s="2">
        <f>SUM('Січень2018 р.'!I4+'Лютий 18 р.'!I4)</f>
        <v>0</v>
      </c>
      <c r="J4" s="2">
        <f>SUM('Січень2018 р.'!J4+'Лютий 18 р.'!J4)</f>
        <v>0</v>
      </c>
      <c r="K4" s="2">
        <f>SUM('Січень2018 р.'!K4+'Лютий 18 р.'!K4)</f>
        <v>0</v>
      </c>
      <c r="L4" s="2">
        <f>SUM('Січень2018 р.'!L4+'Лютий 18 р.'!L4)</f>
        <v>0</v>
      </c>
      <c r="M4" s="2">
        <f>SUM('Січень2018 р.'!M4+'Лютий 18 р.'!M4)</f>
        <v>0</v>
      </c>
      <c r="N4" s="2">
        <f>SUM('Січень2018 р.'!N4+'Лютий 18 р.'!N4)</f>
        <v>0</v>
      </c>
      <c r="O4" s="2">
        <f>SUM('Січень2018 р.'!O4+'Лютий 18 р.'!O4)</f>
        <v>-1551.74</v>
      </c>
      <c r="P4" s="2">
        <f>SUM('Січень2018 р.'!P4+'Лютий 18 р.'!P4)</f>
        <v>0</v>
      </c>
      <c r="Q4" s="2">
        <f>SUM('Січень2018 р.'!Q4+'Лютий 18 р.'!Q4)</f>
        <v>0</v>
      </c>
      <c r="R4" s="2">
        <f>SUM('Січень2018 р.'!R4+'Лютий 18 р.'!R4)</f>
        <v>-1551.74</v>
      </c>
      <c r="S4" s="2">
        <f>SUM('Січень2018 р.'!S4+'Лютий 18 р.'!S4)</f>
        <v>0</v>
      </c>
      <c r="T4" s="2">
        <f>SUM('Січень2018 р.'!T4+'Лютий 18 р.'!T4)</f>
        <v>0</v>
      </c>
      <c r="U4" s="2">
        <f>SUM('Січень2018 р.'!U4+'Лютий 18 р.'!U4)</f>
        <v>0</v>
      </c>
      <c r="V4" s="2">
        <f>SUM('Січень2018 р.'!V4+'Лютий 18 р.'!V4)</f>
        <v>0</v>
      </c>
      <c r="W4" s="2">
        <f>SUM('Січень2018 р.'!W4+'Лютий 18 р.'!W4)</f>
        <v>0</v>
      </c>
      <c r="X4" s="2">
        <f>SUM('Січень2018 р.'!X4+'Лютий 18 р.'!X4)</f>
        <v>-56162.77</v>
      </c>
    </row>
    <row r="5" spans="1:24" x14ac:dyDescent="0.2">
      <c r="A5" s="1" t="s">
        <v>4</v>
      </c>
      <c r="B5" s="2">
        <f>SUM('Січень2018 р.'!B5+'Лютий 18 р.'!B5)</f>
        <v>727345.40999999992</v>
      </c>
      <c r="C5" s="2">
        <f>SUM('Січень2018 р.'!C5+'Лютий 18 р.'!C5)</f>
        <v>145615.12</v>
      </c>
      <c r="D5" s="2">
        <f>SUM('Січень2018 р.'!D5+'Лютий 18 р.'!D5)</f>
        <v>872960.53</v>
      </c>
      <c r="E5" s="2">
        <f>SUM('Січень2018 р.'!E5+'Лютий 18 р.'!E5)</f>
        <v>193305.33000000002</v>
      </c>
      <c r="F5" s="2">
        <f>SUM('Січень2018 р.'!F5+'Лютий 18 р.'!F5)</f>
        <v>341925.14999999997</v>
      </c>
      <c r="G5" s="2">
        <f>SUM('Січень2018 р.'!G5+'Лютий 18 р.'!G5)</f>
        <v>6388.4</v>
      </c>
      <c r="H5" s="2">
        <f>SUM('Січень2018 р.'!H5+'Лютий 18 р.'!H5)</f>
        <v>31286.44</v>
      </c>
      <c r="I5" s="2">
        <f>SUM('Січень2018 р.'!I5+'Лютий 18 р.'!I5)</f>
        <v>1341.53</v>
      </c>
      <c r="J5" s="2">
        <f>SUM('Січень2018 р.'!J5+'Лютий 18 р.'!J5)</f>
        <v>420.54</v>
      </c>
      <c r="K5" s="2">
        <f>SUM('Січень2018 р.'!K5+'Лютий 18 р.'!K5)</f>
        <v>0</v>
      </c>
      <c r="L5" s="2">
        <f>SUM('Січень2018 р.'!L5+'Лютий 18 р.'!L5)</f>
        <v>0</v>
      </c>
      <c r="M5" s="2">
        <f>SUM('Січень2018 р.'!M5+'Лютий 18 р.'!M5)</f>
        <v>0</v>
      </c>
      <c r="N5" s="2">
        <f>SUM('Січень2018 р.'!N5+'Лютий 18 р.'!N5)</f>
        <v>2741.32</v>
      </c>
      <c r="O5" s="2">
        <f>SUM('Січень2018 р.'!O5+'Лютий 18 р.'!O5)</f>
        <v>300167.45999999996</v>
      </c>
      <c r="P5" s="2">
        <f>SUM('Січень2018 р.'!P5+'Лютий 18 р.'!P5)</f>
        <v>244771</v>
      </c>
      <c r="Q5" s="2">
        <f>SUM('Січень2018 р.'!Q5+'Лютий 18 р.'!Q5)</f>
        <v>3964.8</v>
      </c>
      <c r="R5" s="2">
        <f>SUM('Січень2018 р.'!R5+'Лютий 18 р.'!R5)</f>
        <v>51431.66</v>
      </c>
      <c r="S5" s="2">
        <f>SUM('Січень2018 р.'!S5+'Лютий 18 р.'!S5)</f>
        <v>0</v>
      </c>
      <c r="T5" s="2">
        <f>SUM('Січень2018 р.'!T5+'Лютий 18 р.'!T5)</f>
        <v>0</v>
      </c>
      <c r="U5" s="2">
        <f>SUM('Січень2018 р.'!U5+'Лютий 18 р.'!U5)</f>
        <v>0</v>
      </c>
      <c r="V5" s="2">
        <f>SUM('Січень2018 р.'!V5+'Лютий 18 р.'!V5)</f>
        <v>0</v>
      </c>
      <c r="W5" s="2">
        <f>SUM('Січень2018 р.'!W5+'Лютий 18 р.'!W5)</f>
        <v>0</v>
      </c>
      <c r="X5" s="2">
        <f>SUM('Січень2018 р.'!X5+'Лютий 18 р.'!X5)</f>
        <v>1408611.5500000003</v>
      </c>
    </row>
    <row r="6" spans="1:24" x14ac:dyDescent="0.2">
      <c r="A6" s="1" t="s">
        <v>5</v>
      </c>
      <c r="B6" s="2">
        <f>SUM('Січень2018 р.'!B6+'Лютий 18 р.'!B6)</f>
        <v>456569.69</v>
      </c>
      <c r="C6" s="2">
        <f>SUM('Січень2018 р.'!C6+'Лютий 18 р.'!C6)</f>
        <v>168937.3</v>
      </c>
      <c r="D6" s="2">
        <f>SUM('Січень2018 р.'!D6+'Лютий 18 р.'!D6)</f>
        <v>625506.99</v>
      </c>
      <c r="E6" s="2">
        <f>SUM('Січень2018 р.'!E6+'Лютий 18 р.'!E6)</f>
        <v>138506.44</v>
      </c>
      <c r="F6" s="2">
        <f>SUM('Січень2018 р.'!F6+'Лютий 18 р.'!F6)</f>
        <v>360687.57</v>
      </c>
      <c r="G6" s="2">
        <f>SUM('Січень2018 р.'!G6+'Лютий 18 р.'!G6)</f>
        <v>5809.7000000000007</v>
      </c>
      <c r="H6" s="2">
        <f>SUM('Січень2018 р.'!H6+'Лютий 18 р.'!H6)</f>
        <v>0</v>
      </c>
      <c r="I6" s="2">
        <f>SUM('Січень2018 р.'!I6+'Лютий 18 р.'!I6)</f>
        <v>9385.2199999999993</v>
      </c>
      <c r="J6" s="2">
        <f>SUM('Січень2018 р.'!J6+'Лютий 18 р.'!J6)</f>
        <v>0</v>
      </c>
      <c r="K6" s="2">
        <f>SUM('Січень2018 р.'!K6+'Лютий 18 р.'!K6)</f>
        <v>0</v>
      </c>
      <c r="L6" s="2">
        <f>SUM('Січень2018 р.'!L6+'Лютий 18 р.'!L6)</f>
        <v>0</v>
      </c>
      <c r="M6" s="2">
        <f>SUM('Січень2018 р.'!M6+'Лютий 18 р.'!M6)</f>
        <v>0</v>
      </c>
      <c r="N6" s="2">
        <f>SUM('Січень2018 р.'!N6+'Лютий 18 р.'!N6)</f>
        <v>60</v>
      </c>
      <c r="O6" s="2">
        <f>SUM('Січень2018 р.'!O6+'Лютий 18 р.'!O6)</f>
        <v>345432.65</v>
      </c>
      <c r="P6" s="2">
        <f>SUM('Січень2018 р.'!P6+'Лютий 18 р.'!P6)</f>
        <v>0</v>
      </c>
      <c r="Q6" s="2">
        <f>SUM('Січень2018 р.'!Q6+'Лютий 18 р.'!Q6)</f>
        <v>10651.2</v>
      </c>
      <c r="R6" s="2">
        <f>SUM('Січень2018 р.'!R6+'Лютий 18 р.'!R6)</f>
        <v>16355.91</v>
      </c>
      <c r="S6" s="2">
        <f>SUM('Січень2018 р.'!S6+'Лютий 18 р.'!S6)</f>
        <v>318425.54000000004</v>
      </c>
      <c r="T6" s="2">
        <f>SUM('Січень2018 р.'!T6+'Лютий 18 р.'!T6)</f>
        <v>0</v>
      </c>
      <c r="U6" s="2">
        <f>SUM('Січень2018 р.'!U6+'Лютий 18 р.'!U6)</f>
        <v>0</v>
      </c>
      <c r="V6" s="2">
        <f>SUM('Січень2018 р.'!V6+'Лютий 18 р.'!V6)</f>
        <v>0</v>
      </c>
      <c r="W6" s="2">
        <f>SUM('Січень2018 р.'!W6+'Лютий 18 р.'!W6)</f>
        <v>0</v>
      </c>
      <c r="X6" s="2">
        <f>SUM('Січень2018 р.'!X6+'Лютий 18 р.'!X6)</f>
        <v>1124701</v>
      </c>
    </row>
    <row r="7" spans="1:24" x14ac:dyDescent="0.2">
      <c r="A7" s="1"/>
      <c r="B7" s="2">
        <f>SUM('Січень2018 р.'!B7+'Лютий 18 р.'!B7)</f>
        <v>0</v>
      </c>
      <c r="C7" s="2">
        <f>SUM('Січень2018 р.'!C7+'Лютий 18 р.'!C7)</f>
        <v>0</v>
      </c>
      <c r="D7" s="2">
        <f>SUM('Січень2018 р.'!D7+'Лютий 18 р.'!D7)</f>
        <v>0</v>
      </c>
      <c r="E7" s="2">
        <f>SUM('Січень2018 р.'!E7+'Лютий 18 р.'!E7)</f>
        <v>0</v>
      </c>
      <c r="F7" s="2">
        <f>SUM('Січень2018 р.'!F7+'Лютий 18 р.'!F7)</f>
        <v>0</v>
      </c>
      <c r="G7" s="2">
        <f>SUM('Січень2018 р.'!G7+'Лютий 18 р.'!G7)</f>
        <v>0</v>
      </c>
      <c r="H7" s="2">
        <f>SUM('Січень2018 р.'!H7+'Лютий 18 р.'!H7)</f>
        <v>0</v>
      </c>
      <c r="I7" s="2">
        <f>SUM('Січень2018 р.'!I7+'Лютий 18 р.'!I7)</f>
        <v>0</v>
      </c>
      <c r="J7" s="2">
        <f>SUM('Січень2018 р.'!J7+'Лютий 18 р.'!J7)</f>
        <v>0</v>
      </c>
      <c r="K7" s="2">
        <f>SUM('Січень2018 р.'!K7+'Лютий 18 р.'!K7)</f>
        <v>0</v>
      </c>
      <c r="L7" s="2">
        <f>SUM('Січень2018 р.'!L7+'Лютий 18 р.'!L7)</f>
        <v>0</v>
      </c>
      <c r="M7" s="2">
        <f>SUM('Січень2018 р.'!M7+'Лютий 18 р.'!M7)</f>
        <v>0</v>
      </c>
      <c r="N7" s="2">
        <f>SUM('Січень2018 р.'!N7+'Лютий 18 р.'!N7)</f>
        <v>0</v>
      </c>
      <c r="O7" s="2">
        <f>SUM('Січень2018 р.'!O7+'Лютий 18 р.'!O7)</f>
        <v>0</v>
      </c>
      <c r="P7" s="2">
        <f>SUM('Січень2018 р.'!P7+'Лютий 18 р.'!P7)</f>
        <v>0</v>
      </c>
      <c r="Q7" s="2">
        <f>SUM('Січень2018 р.'!Q7+'Лютий 18 р.'!Q7)</f>
        <v>0</v>
      </c>
      <c r="R7" s="2">
        <f>SUM('Січень2018 р.'!R7+'Лютий 18 р.'!R7)</f>
        <v>0</v>
      </c>
      <c r="S7" s="2">
        <f>SUM('Січень2018 р.'!S7+'Лютий 18 р.'!S7)</f>
        <v>0</v>
      </c>
      <c r="T7" s="2">
        <f>SUM('Січень2018 р.'!T7+'Лютий 18 р.'!T7)</f>
        <v>0</v>
      </c>
      <c r="U7" s="2">
        <f>SUM('Січень2018 р.'!U7+'Лютий 18 р.'!U7)</f>
        <v>0</v>
      </c>
      <c r="V7" s="2">
        <f>SUM('Січень2018 р.'!V7+'Лютий 18 р.'!V7)</f>
        <v>0</v>
      </c>
      <c r="W7" s="2">
        <f>SUM('Січень2018 р.'!W7+'Лютий 18 р.'!W7)</f>
        <v>0</v>
      </c>
      <c r="X7" s="2">
        <f>SUM('Січень2018 р.'!X7+'Лютий 18 р.'!X7)</f>
        <v>0</v>
      </c>
    </row>
    <row r="8" spans="1:24" x14ac:dyDescent="0.2">
      <c r="A8" s="9" t="s">
        <v>6</v>
      </c>
      <c r="B8" s="2">
        <f>SUM('Січень2018 р.'!B8+'Лютий 18 р.'!B8)</f>
        <v>1183915.1000000001</v>
      </c>
      <c r="C8" s="2">
        <f>SUM('Січень2018 р.'!C8+'Лютий 18 р.'!C8)</f>
        <v>314552.42</v>
      </c>
      <c r="D8" s="2">
        <f>SUM('Січень2018 р.'!D8+'Лютий 18 р.'!D8)</f>
        <v>1498467.52</v>
      </c>
      <c r="E8" s="2">
        <f>SUM('Січень2018 р.'!E8+'Лютий 18 р.'!E8)</f>
        <v>331811.77</v>
      </c>
      <c r="F8" s="2">
        <f>SUM('Січень2018 р.'!F8+'Лютий 18 р.'!F8)</f>
        <v>424772.80999999994</v>
      </c>
      <c r="G8" s="2">
        <f>SUM('Січень2018 р.'!G8+'Лютий 18 р.'!G8)</f>
        <v>-269400.90000000002</v>
      </c>
      <c r="H8" s="2">
        <f>SUM('Січень2018 р.'!H8+'Лютий 18 р.'!H8)</f>
        <v>38149.040000000001</v>
      </c>
      <c r="I8" s="2">
        <f>SUM('Січень2018 р.'!I8+'Лютий 18 р.'!I8)</f>
        <v>10726.75</v>
      </c>
      <c r="J8" s="2">
        <f>SUM('Січень2018 р.'!J8+'Лютий 18 р.'!J8)</f>
        <v>420.54</v>
      </c>
      <c r="K8" s="2">
        <f>SUM('Січень2018 р.'!K8+'Лютий 18 р.'!K8)</f>
        <v>0</v>
      </c>
      <c r="L8" s="2">
        <f>SUM('Січень2018 р.'!L8+'Лютий 18 р.'!L8)</f>
        <v>0</v>
      </c>
      <c r="M8" s="2">
        <f>SUM('Січень2018 р.'!M8+'Лютий 18 р.'!M8)</f>
        <v>0</v>
      </c>
      <c r="N8" s="2">
        <f>SUM('Січень2018 р.'!N8+'Лютий 18 р.'!N8)</f>
        <v>2801.32</v>
      </c>
      <c r="O8" s="2">
        <f>SUM('Січень2018 р.'!O8+'Лютий 18 р.'!O8)</f>
        <v>642496.6</v>
      </c>
      <c r="P8" s="2">
        <f>SUM('Січень2018 р.'!P8+'Лютий 18 р.'!P8)</f>
        <v>244771</v>
      </c>
      <c r="Q8" s="2">
        <f>SUM('Січень2018 р.'!Q8+'Лютий 18 р.'!Q8)</f>
        <v>14616</v>
      </c>
      <c r="R8" s="2">
        <f>SUM('Січень2018 р.'!R8+'Лютий 18 р.'!R8)</f>
        <v>64684.06</v>
      </c>
      <c r="S8" s="2">
        <f>SUM('Січень2018 р.'!S8+'Лютий 18 р.'!S8)</f>
        <v>318425.54000000004</v>
      </c>
      <c r="T8" s="2">
        <f>SUM('Січень2018 р.'!T8+'Лютий 18 р.'!T8)</f>
        <v>0</v>
      </c>
      <c r="U8" s="2">
        <f>SUM('Січень2018 р.'!U8+'Лютий 18 р.'!U8)</f>
        <v>0</v>
      </c>
      <c r="V8" s="2">
        <f>SUM('Січень2018 р.'!V8+'Лютий 18 р.'!V8)</f>
        <v>0</v>
      </c>
      <c r="W8" s="2">
        <f>SUM('Січень2018 р.'!W8+'Лютий 18 р.'!W8)</f>
        <v>0</v>
      </c>
      <c r="X8" s="2">
        <f>SUM('Січень2018 р.'!X8+'Лютий 18 р.'!X8)</f>
        <v>2255052.1</v>
      </c>
    </row>
    <row r="9" spans="1:24" x14ac:dyDescent="0.2">
      <c r="A9" s="1" t="s">
        <v>7</v>
      </c>
      <c r="B9" s="2">
        <f>SUM('Січень2018 р.'!B9+'Лютий 18 р.'!B9)</f>
        <v>332270.32</v>
      </c>
      <c r="C9" s="2">
        <f>SUM('Січень2018 р.'!C9+'Лютий 18 р.'!C9)</f>
        <v>85549.41</v>
      </c>
      <c r="D9" s="2">
        <f>SUM('Січень2018 р.'!D9+'Лютий 18 р.'!D9)</f>
        <v>417819.73</v>
      </c>
      <c r="E9" s="2">
        <f>SUM('Січень2018 р.'!E9+'Лютий 18 р.'!E9)</f>
        <v>92520.47</v>
      </c>
      <c r="F9" s="2">
        <f>SUM('Січень2018 р.'!F9+'Лютий 18 р.'!F9)</f>
        <v>179474.35</v>
      </c>
      <c r="G9" s="2">
        <f>SUM('Січень2018 р.'!G9+'Лютий 18 р.'!G9)</f>
        <v>30253.59</v>
      </c>
      <c r="H9" s="2">
        <f>SUM('Січень2018 р.'!H9+'Лютий 18 р.'!H9)</f>
        <v>5836.31</v>
      </c>
      <c r="I9" s="2">
        <f>SUM('Січень2018 р.'!I9+'Лютий 18 р.'!I9)</f>
        <v>2547.37</v>
      </c>
      <c r="J9" s="2">
        <f>SUM('Січень2018 р.'!J9+'Лютий 18 р.'!J9)</f>
        <v>0</v>
      </c>
      <c r="K9" s="2">
        <f>SUM('Січень2018 р.'!K9+'Лютий 18 р.'!K9)</f>
        <v>0</v>
      </c>
      <c r="L9" s="2">
        <f>SUM('Січень2018 р.'!L9+'Лютий 18 р.'!L9)</f>
        <v>0</v>
      </c>
      <c r="M9" s="2">
        <f>SUM('Січень2018 р.'!M9+'Лютий 18 р.'!M9)</f>
        <v>0</v>
      </c>
      <c r="N9" s="2">
        <f>SUM('Січень2018 р.'!N9+'Лютий 18 р.'!N9)</f>
        <v>0</v>
      </c>
      <c r="O9" s="2">
        <f>SUM('Січень2018 р.'!O9+'Лютий 18 р.'!O9)</f>
        <v>140837.08000000002</v>
      </c>
      <c r="P9" s="2">
        <f>SUM('Січень2018 р.'!P9+'Лютий 18 р.'!P9)</f>
        <v>0</v>
      </c>
      <c r="Q9" s="2">
        <f>SUM('Січень2018 р.'!Q9+'Лютий 18 р.'!Q9)</f>
        <v>0</v>
      </c>
      <c r="R9" s="2">
        <f>SUM('Січень2018 р.'!R9+'Лютий 18 р.'!R9)</f>
        <v>9776.5</v>
      </c>
      <c r="S9" s="2">
        <f>SUM('Січень2018 р.'!S9+'Лютий 18 р.'!S9)</f>
        <v>131060.57999999999</v>
      </c>
      <c r="T9" s="2">
        <f>SUM('Січень2018 р.'!T9+'Лютий 18 р.'!T9)</f>
        <v>0</v>
      </c>
      <c r="U9" s="2">
        <f>SUM('Січень2018 р.'!U9+'Лютий 18 р.'!U9)</f>
        <v>0</v>
      </c>
      <c r="V9" s="2">
        <f>SUM('Січень2018 р.'!V9+'Лютий 18 р.'!V9)</f>
        <v>0</v>
      </c>
      <c r="W9" s="2">
        <f>SUM('Січень2018 р.'!W9+'Лютий 18 р.'!W9)</f>
        <v>0</v>
      </c>
      <c r="X9" s="2">
        <f>SUM('Січень2018 р.'!X9+'Лютий 18 р.'!X9)</f>
        <v>689814.55</v>
      </c>
    </row>
    <row r="10" spans="1:24" x14ac:dyDescent="0.2">
      <c r="A10" s="1" t="s">
        <v>8</v>
      </c>
      <c r="B10" s="2">
        <f>SUM('Січень2018 р.'!B10+'Лютий 18 р.'!B10)</f>
        <v>0</v>
      </c>
      <c r="C10" s="2">
        <f>SUM('Січень2018 р.'!C10+'Лютий 18 р.'!C10)</f>
        <v>0</v>
      </c>
      <c r="D10" s="2">
        <f>SUM('Січень2018 р.'!D10+'Лютий 18 р.'!D10)</f>
        <v>0</v>
      </c>
      <c r="E10" s="2">
        <f>SUM('Січень2018 р.'!E10+'Лютий 18 р.'!E10)</f>
        <v>0</v>
      </c>
      <c r="F10" s="2">
        <f>SUM('Січень2018 р.'!F10+'Лютий 18 р.'!F10)</f>
        <v>0</v>
      </c>
      <c r="G10" s="2">
        <f>SUM('Січень2018 р.'!G10+'Лютий 18 р.'!G10)</f>
        <v>0</v>
      </c>
      <c r="H10" s="2">
        <f>SUM('Січень2018 р.'!H10+'Лютий 18 р.'!H10)</f>
        <v>0</v>
      </c>
      <c r="I10" s="2">
        <f>SUM('Січень2018 р.'!I10+'Лютий 18 р.'!I10)</f>
        <v>0</v>
      </c>
      <c r="J10" s="2">
        <f>SUM('Січень2018 р.'!J10+'Лютий 18 р.'!J10)</f>
        <v>0</v>
      </c>
      <c r="K10" s="2">
        <f>SUM('Січень2018 р.'!K10+'Лютий 18 р.'!K10)</f>
        <v>0</v>
      </c>
      <c r="L10" s="2">
        <f>SUM('Січень2018 р.'!L10+'Лютий 18 р.'!L10)</f>
        <v>0</v>
      </c>
      <c r="M10" s="2">
        <f>SUM('Січень2018 р.'!M10+'Лютий 18 р.'!M10)</f>
        <v>0</v>
      </c>
      <c r="N10" s="2">
        <f>SUM('Січень2018 р.'!N10+'Лютий 18 р.'!N10)</f>
        <v>0</v>
      </c>
      <c r="O10" s="2">
        <f>SUM('Січень2018 р.'!O10+'Лютий 18 р.'!O10)</f>
        <v>0</v>
      </c>
      <c r="P10" s="2">
        <f>SUM('Січень2018 р.'!P10+'Лютий 18 р.'!P10)</f>
        <v>0</v>
      </c>
      <c r="Q10" s="2">
        <f>SUM('Січень2018 р.'!Q10+'Лютий 18 р.'!Q10)</f>
        <v>0</v>
      </c>
      <c r="R10" s="2">
        <f>SUM('Січень2018 р.'!R10+'Лютий 18 р.'!R10)</f>
        <v>0</v>
      </c>
      <c r="S10" s="2">
        <f>SUM('Січень2018 р.'!S10+'Лютий 18 р.'!S10)</f>
        <v>0</v>
      </c>
      <c r="T10" s="2">
        <f>SUM('Січень2018 р.'!T10+'Лютий 18 р.'!T10)</f>
        <v>0</v>
      </c>
      <c r="U10" s="2">
        <f>SUM('Січень2018 р.'!U10+'Лютий 18 р.'!U10)</f>
        <v>0</v>
      </c>
      <c r="V10" s="2">
        <f>SUM('Січень2018 р.'!V10+'Лютий 18 р.'!V10)</f>
        <v>0</v>
      </c>
      <c r="W10" s="2">
        <f>SUM('Січень2018 р.'!W10+'Лютий 18 р.'!W10)</f>
        <v>0</v>
      </c>
      <c r="X10" s="2">
        <f>SUM('Січень2018 р.'!X10+'Лютий 18 р.'!X10)</f>
        <v>0</v>
      </c>
    </row>
    <row r="11" spans="1:24" x14ac:dyDescent="0.2">
      <c r="A11" s="1" t="s">
        <v>9</v>
      </c>
      <c r="B11" s="2">
        <f>SUM('Січень2018 р.'!B11+'Лютий 18 р.'!B11)</f>
        <v>221028.97</v>
      </c>
      <c r="C11" s="2">
        <f>SUM('Січень2018 р.'!C11+'Лютий 18 р.'!C11)</f>
        <v>72301.34</v>
      </c>
      <c r="D11" s="2">
        <f>SUM('Січень2018 р.'!D11+'Лютий 18 р.'!D11)</f>
        <v>293330.31</v>
      </c>
      <c r="E11" s="2">
        <f>SUM('Січень2018 р.'!E11+'Лютий 18 р.'!E11)</f>
        <v>64952.659999999996</v>
      </c>
      <c r="F11" s="2">
        <f>SUM('Січень2018 р.'!F11+'Лютий 18 р.'!F11)</f>
        <v>147066.21</v>
      </c>
      <c r="G11" s="2">
        <f>SUM('Січень2018 р.'!G11+'Лютий 18 р.'!G11)</f>
        <v>14071.849999999999</v>
      </c>
      <c r="H11" s="2">
        <f>SUM('Січень2018 р.'!H11+'Лютий 18 р.'!H11)</f>
        <v>8240.36</v>
      </c>
      <c r="I11" s="2">
        <f>SUM('Січень2018 р.'!I11+'Лютий 18 р.'!I11)</f>
        <v>16541</v>
      </c>
      <c r="J11" s="2">
        <f>SUM('Січень2018 р.'!J11+'Лютий 18 р.'!J11)</f>
        <v>0</v>
      </c>
      <c r="K11" s="2">
        <f>SUM('Січень2018 р.'!K11+'Лютий 18 р.'!K11)</f>
        <v>0</v>
      </c>
      <c r="L11" s="2">
        <f>SUM('Січень2018 р.'!L11+'Лютий 18 р.'!L11)</f>
        <v>0</v>
      </c>
      <c r="M11" s="2">
        <f>SUM('Січень2018 р.'!M11+'Лютий 18 р.'!M11)</f>
        <v>0</v>
      </c>
      <c r="N11" s="2">
        <f>SUM('Січень2018 р.'!N11+'Лютий 18 р.'!N11)</f>
        <v>0</v>
      </c>
      <c r="O11" s="2">
        <f>SUM('Січень2018 р.'!O11+'Лютий 18 р.'!O11)</f>
        <v>108213</v>
      </c>
      <c r="P11" s="2">
        <f>SUM('Січень2018 р.'!P11+'Лютий 18 р.'!P11)</f>
        <v>0</v>
      </c>
      <c r="Q11" s="2">
        <f>SUM('Січень2018 р.'!Q11+'Лютий 18 р.'!Q11)</f>
        <v>0</v>
      </c>
      <c r="R11" s="2">
        <f>SUM('Січень2018 р.'!R11+'Лютий 18 р.'!R11)</f>
        <v>12730.85</v>
      </c>
      <c r="S11" s="2">
        <f>SUM('Січень2018 р.'!S11+'Лютий 18 р.'!S11)</f>
        <v>95482.15</v>
      </c>
      <c r="T11" s="2">
        <f>SUM('Січень2018 р.'!T11+'Лютий 18 р.'!T11)</f>
        <v>0</v>
      </c>
      <c r="U11" s="2">
        <f>SUM('Січень2018 р.'!U11+'Лютий 18 р.'!U11)</f>
        <v>0</v>
      </c>
      <c r="V11" s="2">
        <f>SUM('Січень2018 р.'!V11+'Лютий 18 р.'!V11)</f>
        <v>0</v>
      </c>
      <c r="W11" s="2">
        <f>SUM('Січень2018 р.'!W11+'Лютий 18 р.'!W11)</f>
        <v>0</v>
      </c>
      <c r="X11" s="2">
        <f>SUM('Січень2018 р.'!X11+'Лютий 18 р.'!X11)</f>
        <v>505349.18</v>
      </c>
    </row>
    <row r="12" spans="1:24" x14ac:dyDescent="0.2">
      <c r="A12" s="30" t="s">
        <v>34</v>
      </c>
      <c r="B12" s="2">
        <f>SUM('Січень2018 р.'!B12+'Лютий 18 р.'!B12)</f>
        <v>289484.7</v>
      </c>
      <c r="C12" s="2">
        <f>SUM('Січень2018 р.'!C12+'Лютий 18 р.'!C12)</f>
        <v>91565.15</v>
      </c>
      <c r="D12" s="2">
        <f>SUM('Січень2018 р.'!D12+'Лютий 18 р.'!D12)</f>
        <v>381049.85</v>
      </c>
      <c r="E12" s="2">
        <f>SUM('Січень2018 р.'!E12+'Лютий 18 р.'!E12)</f>
        <v>84377.21</v>
      </c>
      <c r="F12" s="2">
        <f>SUM('Січень2018 р.'!F12+'Лютий 18 р.'!F12)</f>
        <v>234552.4</v>
      </c>
      <c r="G12" s="2">
        <f>SUM('Січень2018 р.'!G12+'Лютий 18 р.'!G12)</f>
        <v>29622.809999999998</v>
      </c>
      <c r="H12" s="2">
        <f>SUM('Січень2018 р.'!H12+'Лютий 18 р.'!H12)</f>
        <v>3639.24</v>
      </c>
      <c r="I12" s="2">
        <f>SUM('Січень2018 р.'!I12+'Лютий 18 р.'!I12)</f>
        <v>2100</v>
      </c>
      <c r="J12" s="2">
        <f>SUM('Січень2018 р.'!J12+'Лютий 18 р.'!J12)</f>
        <v>0</v>
      </c>
      <c r="K12" s="2">
        <f>SUM('Січень2018 р.'!K12+'Лютий 18 р.'!K12)</f>
        <v>0</v>
      </c>
      <c r="L12" s="2">
        <f>SUM('Січень2018 р.'!L12+'Лютий 18 р.'!L12)</f>
        <v>0</v>
      </c>
      <c r="M12" s="2">
        <f>SUM('Січень2018 р.'!M12+'Лютий 18 р.'!M12)</f>
        <v>0</v>
      </c>
      <c r="N12" s="2">
        <f>SUM('Січень2018 р.'!N12+'Лютий 18 р.'!N12)</f>
        <v>774.36</v>
      </c>
      <c r="O12" s="2">
        <f>SUM('Січень2018 р.'!O12+'Лютий 18 р.'!O12)</f>
        <v>198415.99</v>
      </c>
      <c r="P12" s="2">
        <f>SUM('Січень2018 р.'!P12+'Лютий 18 р.'!P12)</f>
        <v>0</v>
      </c>
      <c r="Q12" s="2">
        <f>SUM('Січень2018 р.'!Q12+'Лютий 18 р.'!Q12)</f>
        <v>0</v>
      </c>
      <c r="R12" s="2">
        <f>SUM('Січень2018 р.'!R12+'Лютий 18 р.'!R12)</f>
        <v>23934.52</v>
      </c>
      <c r="S12" s="2">
        <f>SUM('Січень2018 р.'!S12+'Лютий 18 р.'!S12)</f>
        <v>174481.47</v>
      </c>
      <c r="T12" s="2">
        <f>SUM('Січень2018 р.'!T12+'Лютий 18 р.'!T12)</f>
        <v>0</v>
      </c>
      <c r="U12" s="2">
        <f>SUM('Січень2018 р.'!U12+'Лютий 18 р.'!U12)</f>
        <v>0</v>
      </c>
      <c r="V12" s="2">
        <f>SUM('Січень2018 р.'!V12+'Лютий 18 р.'!V12)</f>
        <v>0</v>
      </c>
      <c r="W12" s="2">
        <f>SUM('Січень2018 р.'!W12+'Лютий 18 р.'!W12)</f>
        <v>0</v>
      </c>
      <c r="X12" s="2">
        <f>SUM('Січень2018 р.'!X12+'Лютий 18 р.'!X12)</f>
        <v>699979.46</v>
      </c>
    </row>
    <row r="13" spans="1:24" x14ac:dyDescent="0.2">
      <c r="A13" s="30" t="s">
        <v>31</v>
      </c>
      <c r="B13" s="2">
        <f>SUM('Січень2018 р.'!B13+'Лютий 18 р.'!B13)</f>
        <v>27526.18</v>
      </c>
      <c r="C13" s="2">
        <f>SUM('Січень2018 р.'!C13+'Лютий 18 р.'!C13)</f>
        <v>0</v>
      </c>
      <c r="D13" s="2">
        <f>SUM('Січень2018 р.'!D13+'Лютий 18 р.'!D13)</f>
        <v>27526.18</v>
      </c>
      <c r="E13" s="2">
        <f>SUM('Січень2018 р.'!E13+'Лютий 18 р.'!E13)</f>
        <v>6095.1</v>
      </c>
      <c r="F13" s="2">
        <f>SUM('Січень2018 р.'!F13+'Лютий 18 р.'!F13)</f>
        <v>2959.82</v>
      </c>
      <c r="G13" s="2">
        <f>SUM('Січень2018 р.'!G13+'Лютий 18 р.'!G13)</f>
        <v>0</v>
      </c>
      <c r="H13" s="2">
        <f>SUM('Січень2018 р.'!H13+'Лютий 18 р.'!H13)</f>
        <v>2959.82</v>
      </c>
      <c r="I13" s="2">
        <f>SUM('Січень2018 р.'!I13+'Лютий 18 р.'!I13)</f>
        <v>0</v>
      </c>
      <c r="J13" s="2">
        <f>SUM('Січень2018 р.'!J13+'Лютий 18 р.'!J13)</f>
        <v>0</v>
      </c>
      <c r="K13" s="2">
        <f>SUM('Січень2018 р.'!K13+'Лютий 18 р.'!K13)</f>
        <v>0</v>
      </c>
      <c r="L13" s="2">
        <f>SUM('Січень2018 р.'!L13+'Лютий 18 р.'!L13)</f>
        <v>0</v>
      </c>
      <c r="M13" s="2">
        <f>SUM('Січень2018 р.'!M13+'Лютий 18 р.'!M13)</f>
        <v>0</v>
      </c>
      <c r="N13" s="2">
        <f>SUM('Січень2018 р.'!N13+'Лютий 18 р.'!N13)</f>
        <v>0</v>
      </c>
      <c r="O13" s="2">
        <f>SUM('Січень2018 р.'!O13+'Лютий 18 р.'!O13)</f>
        <v>0</v>
      </c>
      <c r="P13" s="2">
        <f>SUM('Січень2018 р.'!P13+'Лютий 18 р.'!P13)</f>
        <v>0</v>
      </c>
      <c r="Q13" s="2">
        <f>SUM('Січень2018 р.'!Q13+'Лютий 18 р.'!Q13)</f>
        <v>0</v>
      </c>
      <c r="R13" s="2">
        <f>SUM('Січень2018 р.'!R13+'Лютий 18 р.'!R13)</f>
        <v>0</v>
      </c>
      <c r="S13" s="2">
        <f>SUM('Січень2018 р.'!S13+'Лютий 18 р.'!S13)</f>
        <v>0</v>
      </c>
      <c r="T13" s="2">
        <f>SUM('Січень2018 р.'!T13+'Лютий 18 р.'!T13)</f>
        <v>0</v>
      </c>
      <c r="U13" s="2">
        <f>SUM('Січень2018 р.'!U13+'Лютий 18 р.'!U13)</f>
        <v>0</v>
      </c>
      <c r="V13" s="2">
        <f>SUM('Січень2018 р.'!V13+'Лютий 18 р.'!V13)</f>
        <v>0</v>
      </c>
      <c r="W13" s="2">
        <f>SUM('Січень2018 р.'!W13+'Лютий 18 р.'!W13)</f>
        <v>0</v>
      </c>
      <c r="X13" s="2">
        <f>SUM('Січень2018 р.'!X13+'Лютий 18 р.'!X13)</f>
        <v>36581.1</v>
      </c>
    </row>
    <row r="14" spans="1:24" x14ac:dyDescent="0.2">
      <c r="A14" s="30" t="s">
        <v>10</v>
      </c>
      <c r="B14" s="2">
        <f>SUM('Січень2018 р.'!B14+'Лютий 18 р.'!B14)</f>
        <v>0</v>
      </c>
      <c r="C14" s="2">
        <f>SUM('Січень2018 р.'!C14+'Лютий 18 р.'!C14)</f>
        <v>0</v>
      </c>
      <c r="D14" s="2">
        <f>SUM('Січень2018 р.'!D14+'Лютий 18 р.'!D14)</f>
        <v>0</v>
      </c>
      <c r="E14" s="2">
        <f>SUM('Січень2018 р.'!E14+'Лютий 18 р.'!E14)</f>
        <v>0</v>
      </c>
      <c r="F14" s="2">
        <f>SUM('Січень2018 р.'!F14+'Лютий 18 р.'!F14)</f>
        <v>-4696.37</v>
      </c>
      <c r="G14" s="2">
        <f>SUM('Січень2018 р.'!G14+'Лютий 18 р.'!G14)</f>
        <v>-5688</v>
      </c>
      <c r="H14" s="2">
        <f>SUM('Січень2018 р.'!H14+'Лютий 18 р.'!H14)</f>
        <v>991.63</v>
      </c>
      <c r="I14" s="2">
        <f>SUM('Січень2018 р.'!I14+'Лютий 18 р.'!I14)</f>
        <v>0</v>
      </c>
      <c r="J14" s="2">
        <f>SUM('Січень2018 р.'!J14+'Лютий 18 р.'!J14)</f>
        <v>0</v>
      </c>
      <c r="K14" s="2">
        <f>SUM('Січень2018 р.'!K14+'Лютий 18 р.'!K14)</f>
        <v>0</v>
      </c>
      <c r="L14" s="2">
        <f>SUM('Січень2018 р.'!L14+'Лютий 18 р.'!L14)</f>
        <v>0</v>
      </c>
      <c r="M14" s="2">
        <f>SUM('Січень2018 р.'!M14+'Лютий 18 р.'!M14)</f>
        <v>0</v>
      </c>
      <c r="N14" s="2">
        <f>SUM('Січень2018 р.'!N14+'Лютий 18 р.'!N14)</f>
        <v>0</v>
      </c>
      <c r="O14" s="2">
        <f>SUM('Січень2018 р.'!O14+'Лютий 18 р.'!O14)</f>
        <v>0</v>
      </c>
      <c r="P14" s="2">
        <f>SUM('Січень2018 р.'!P14+'Лютий 18 р.'!P14)</f>
        <v>0</v>
      </c>
      <c r="Q14" s="2">
        <f>SUM('Січень2018 р.'!Q14+'Лютий 18 р.'!Q14)</f>
        <v>0</v>
      </c>
      <c r="R14" s="2">
        <f>SUM('Січень2018 р.'!R14+'Лютий 18 р.'!R14)</f>
        <v>0</v>
      </c>
      <c r="S14" s="2">
        <f>SUM('Січень2018 р.'!S14+'Лютий 18 р.'!S14)</f>
        <v>0</v>
      </c>
      <c r="T14" s="2">
        <f>SUM('Січень2018 р.'!T14+'Лютий 18 р.'!T14)</f>
        <v>0</v>
      </c>
      <c r="U14" s="2">
        <f>SUM('Січень2018 р.'!U14+'Лютий 18 р.'!U14)</f>
        <v>0</v>
      </c>
      <c r="V14" s="2">
        <f>SUM('Січень2018 р.'!V14+'Лютий 18 р.'!V14)</f>
        <v>0</v>
      </c>
      <c r="W14" s="2">
        <f>SUM('Січень2018 р.'!W14+'Лютий 18 р.'!W14)</f>
        <v>0</v>
      </c>
      <c r="X14" s="2">
        <f>SUM('Січень2018 р.'!X14+'Лютий 18 р.'!X14)</f>
        <v>-4696.37</v>
      </c>
    </row>
    <row r="15" spans="1:24" x14ac:dyDescent="0.2">
      <c r="A15" s="30" t="s">
        <v>11</v>
      </c>
      <c r="B15" s="2">
        <f>SUM('Січень2018 р.'!B15+'Лютий 18 р.'!B15)</f>
        <v>397482.56</v>
      </c>
      <c r="C15" s="2">
        <f>SUM('Січень2018 р.'!C15+'Лютий 18 р.'!C15)</f>
        <v>145883.06</v>
      </c>
      <c r="D15" s="2">
        <f>SUM('Січень2018 р.'!D15+'Лютий 18 р.'!D15)</f>
        <v>543365.62</v>
      </c>
      <c r="E15" s="2">
        <f>SUM('Січень2018 р.'!E15+'Лютий 18 р.'!E15)</f>
        <v>120318.64</v>
      </c>
      <c r="F15" s="2">
        <f>SUM('Січень2018 р.'!F15+'Лютий 18 р.'!F15)</f>
        <v>268601.03000000003</v>
      </c>
      <c r="G15" s="2">
        <f>SUM('Січень2018 р.'!G15+'Лютий 18 р.'!G15)</f>
        <v>47773.63</v>
      </c>
      <c r="H15" s="2">
        <f>SUM('Січень2018 р.'!H15+'Лютий 18 р.'!H15)</f>
        <v>17948.48</v>
      </c>
      <c r="I15" s="2">
        <f>SUM('Січень2018 р.'!I15+'Лютий 18 р.'!I15)</f>
        <v>3308</v>
      </c>
      <c r="J15" s="2">
        <f>SUM('Січень2018 р.'!J15+'Лютий 18 р.'!J15)</f>
        <v>0</v>
      </c>
      <c r="K15" s="2">
        <f>SUM('Січень2018 р.'!K15+'Лютий 18 р.'!K15)</f>
        <v>0</v>
      </c>
      <c r="L15" s="2">
        <f>SUM('Січень2018 р.'!L15+'Лютий 18 р.'!L15)</f>
        <v>0</v>
      </c>
      <c r="M15" s="2">
        <f>SUM('Січень2018 р.'!M15+'Лютий 18 р.'!M15)</f>
        <v>0</v>
      </c>
      <c r="N15" s="2">
        <f>SUM('Січень2018 р.'!N15+'Лютий 18 р.'!N15)</f>
        <v>1924.1100000000001</v>
      </c>
      <c r="O15" s="2">
        <f>SUM('Січень2018 р.'!O15+'Лютий 18 р.'!O15)</f>
        <v>197646.81000000003</v>
      </c>
      <c r="P15" s="2">
        <f>SUM('Січень2018 р.'!P15+'Лютий 18 р.'!P15)</f>
        <v>0</v>
      </c>
      <c r="Q15" s="2">
        <f>SUM('Січень2018 р.'!Q15+'Лютий 18 р.'!Q15)</f>
        <v>864</v>
      </c>
      <c r="R15" s="2">
        <f>SUM('Січень2018 р.'!R15+'Лютий 18 р.'!R15)</f>
        <v>12392.779999999999</v>
      </c>
      <c r="S15" s="2">
        <f>SUM('Січень2018 р.'!S15+'Лютий 18 р.'!S15)</f>
        <v>184390.03000000003</v>
      </c>
      <c r="T15" s="2">
        <f>SUM('Січень2018 р.'!T15+'Лютий 18 р.'!T15)</f>
        <v>0</v>
      </c>
      <c r="U15" s="2">
        <f>SUM('Січень2018 р.'!U15+'Лютий 18 р.'!U15)</f>
        <v>0</v>
      </c>
      <c r="V15" s="2">
        <f>SUM('Січень2018 р.'!V15+'Лютий 18 р.'!V15)</f>
        <v>0</v>
      </c>
      <c r="W15" s="2">
        <f>SUM('Січень2018 р.'!W15+'Лютий 18 р.'!W15)</f>
        <v>0</v>
      </c>
      <c r="X15" s="2">
        <f>SUM('Січень2018 р.'!X15+'Лютий 18 р.'!X15)</f>
        <v>932285.29</v>
      </c>
    </row>
    <row r="16" spans="1:24" x14ac:dyDescent="0.2">
      <c r="A16" s="30" t="s">
        <v>12</v>
      </c>
      <c r="B16" s="2">
        <f>SUM('Січень2018 р.'!B16+'Лютий 18 р.'!B16)</f>
        <v>123896.19</v>
      </c>
      <c r="C16" s="2">
        <f>SUM('Січень2018 р.'!C16+'Лютий 18 р.'!C16)</f>
        <v>46714.05</v>
      </c>
      <c r="D16" s="2">
        <f>SUM('Січень2018 р.'!D16+'Лютий 18 р.'!D16)</f>
        <v>170610.24</v>
      </c>
      <c r="E16" s="2">
        <f>SUM('Січень2018 р.'!E16+'Лютий 18 р.'!E16)</f>
        <v>37778.69</v>
      </c>
      <c r="F16" s="2">
        <f>SUM('Січень2018 р.'!F16+'Лютий 18 р.'!F16)</f>
        <v>107020.33</v>
      </c>
      <c r="G16" s="2">
        <f>SUM('Січень2018 р.'!G16+'Лютий 18 р.'!G16)</f>
        <v>4721.38</v>
      </c>
      <c r="H16" s="2">
        <f>SUM('Січень2018 р.'!H16+'Лютий 18 р.'!H16)</f>
        <v>2226.21</v>
      </c>
      <c r="I16" s="2">
        <f>SUM('Січень2018 р.'!I16+'Лютий 18 р.'!I16)</f>
        <v>1422</v>
      </c>
      <c r="J16" s="2">
        <f>SUM('Січень2018 р.'!J16+'Лютий 18 р.'!J16)</f>
        <v>0</v>
      </c>
      <c r="K16" s="2">
        <f>SUM('Січень2018 р.'!K16+'Лютий 18 р.'!K16)</f>
        <v>0</v>
      </c>
      <c r="L16" s="2">
        <f>SUM('Січень2018 р.'!L16+'Лютий 18 р.'!L16)</f>
        <v>0</v>
      </c>
      <c r="M16" s="2">
        <f>SUM('Січень2018 р.'!M16+'Лютий 18 р.'!M16)</f>
        <v>0</v>
      </c>
      <c r="N16" s="2">
        <f>SUM('Січень2018 р.'!N16+'Лютий 18 р.'!N16)</f>
        <v>1424.0900000000001</v>
      </c>
      <c r="O16" s="2">
        <f>SUM('Січень2018 р.'!O16+'Лютий 18 р.'!O16)</f>
        <v>97226.65</v>
      </c>
      <c r="P16" s="2">
        <f>SUM('Січень2018 р.'!P16+'Лютий 18 р.'!P16)</f>
        <v>0</v>
      </c>
      <c r="Q16" s="2">
        <f>SUM('Січень2018 р.'!Q16+'Лютий 18 р.'!Q16)</f>
        <v>0</v>
      </c>
      <c r="R16" s="2">
        <f>SUM('Січень2018 р.'!R16+'Лютий 18 р.'!R16)</f>
        <v>11163.39</v>
      </c>
      <c r="S16" s="2">
        <f>SUM('Січень2018 р.'!S16+'Лютий 18 р.'!S16)</f>
        <v>86063.26</v>
      </c>
      <c r="T16" s="2">
        <f>SUM('Січень2018 р.'!T16+'Лютий 18 р.'!T16)</f>
        <v>0</v>
      </c>
      <c r="U16" s="2">
        <f>SUM('Січень2018 р.'!U16+'Лютий 18 р.'!U16)</f>
        <v>0</v>
      </c>
      <c r="V16" s="2">
        <f>SUM('Січень2018 р.'!V16+'Лютий 18 р.'!V16)</f>
        <v>0</v>
      </c>
      <c r="W16" s="2">
        <f>SUM('Січень2018 р.'!W16+'Лютий 18 р.'!W16)</f>
        <v>0</v>
      </c>
      <c r="X16" s="2">
        <f>SUM('Січень2018 р.'!X16+'Лютий 18 р.'!X16)</f>
        <v>315409.26</v>
      </c>
    </row>
    <row r="17" spans="1:24" x14ac:dyDescent="0.2">
      <c r="A17" s="30" t="s">
        <v>13</v>
      </c>
      <c r="B17" s="2">
        <f>SUM('Січень2018 р.'!B17+'Лютий 18 р.'!B17)</f>
        <v>275940.70999999996</v>
      </c>
      <c r="C17" s="2">
        <f>SUM('Січень2018 р.'!C17+'Лютий 18 р.'!C17)</f>
        <v>77695.049999999988</v>
      </c>
      <c r="D17" s="2">
        <f>SUM('Січень2018 р.'!D17+'Лютий 18 р.'!D17)</f>
        <v>353635.76</v>
      </c>
      <c r="E17" s="2">
        <f>SUM('Січень2018 р.'!E17+'Лютий 18 р.'!E17)</f>
        <v>78306.13</v>
      </c>
      <c r="F17" s="2">
        <f>SUM('Січень2018 р.'!F17+'Лютий 18 р.'!F17)</f>
        <v>231767.69</v>
      </c>
      <c r="G17" s="2">
        <f>SUM('Січень2018 р.'!G17+'Лютий 18 р.'!G17)</f>
        <v>13643.12</v>
      </c>
      <c r="H17" s="2">
        <f>SUM('Січень2018 р.'!H17+'Лютий 18 р.'!H17)</f>
        <v>6939.41</v>
      </c>
      <c r="I17" s="2">
        <f>SUM('Січень2018 р.'!I17+'Лютий 18 р.'!I17)</f>
        <v>2100</v>
      </c>
      <c r="J17" s="2">
        <f>SUM('Січень2018 р.'!J17+'Лютий 18 р.'!J17)</f>
        <v>0</v>
      </c>
      <c r="K17" s="2">
        <f>SUM('Січень2018 р.'!K17+'Лютий 18 р.'!K17)</f>
        <v>0</v>
      </c>
      <c r="L17" s="2">
        <f>SUM('Січень2018 р.'!L17+'Лютий 18 р.'!L17)</f>
        <v>0</v>
      </c>
      <c r="M17" s="2">
        <f>SUM('Січень2018 р.'!M17+'Лютий 18 р.'!M17)</f>
        <v>0</v>
      </c>
      <c r="N17" s="2">
        <f>SUM('Січень2018 р.'!N17+'Лютий 18 р.'!N17)</f>
        <v>0</v>
      </c>
      <c r="O17" s="2">
        <f>SUM('Січень2018 р.'!O17+'Лютий 18 р.'!O17)</f>
        <v>209085.16</v>
      </c>
      <c r="P17" s="2">
        <f>SUM('Січень2018 р.'!P17+'Лютий 18 р.'!P17)</f>
        <v>0</v>
      </c>
      <c r="Q17" s="2">
        <f>SUM('Січень2018 р.'!Q17+'Лютий 18 р.'!Q17)</f>
        <v>0</v>
      </c>
      <c r="R17" s="2">
        <f>SUM('Січень2018 р.'!R17+'Лютий 18 р.'!R17)</f>
        <v>9657.66</v>
      </c>
      <c r="S17" s="2">
        <f>SUM('Січень2018 р.'!S17+'Лютий 18 р.'!S17)</f>
        <v>199427.5</v>
      </c>
      <c r="T17" s="2">
        <f>SUM('Січень2018 р.'!T17+'Лютий 18 р.'!T17)</f>
        <v>0</v>
      </c>
      <c r="U17" s="2">
        <f>SUM('Січень2018 р.'!U17+'Лютий 18 р.'!U17)</f>
        <v>0</v>
      </c>
      <c r="V17" s="2">
        <f>SUM('Січень2018 р.'!V17+'Лютий 18 р.'!V17)</f>
        <v>0</v>
      </c>
      <c r="W17" s="2">
        <f>SUM('Січень2018 р.'!W17+'Лютий 18 р.'!W17)</f>
        <v>0</v>
      </c>
      <c r="X17" s="2">
        <f>SUM('Січень2018 р.'!X17+'Лютий 18 р.'!X17)</f>
        <v>663709.58000000007</v>
      </c>
    </row>
    <row r="18" spans="1:24" x14ac:dyDescent="0.2">
      <c r="A18" s="30" t="s">
        <v>24</v>
      </c>
      <c r="B18" s="2">
        <f>SUM('Січень2018 р.'!B18+'Лютий 18 р.'!B18)</f>
        <v>290817.19</v>
      </c>
      <c r="C18" s="2">
        <f>SUM('Січень2018 р.'!C18+'Лютий 18 р.'!C18)</f>
        <v>81180.86</v>
      </c>
      <c r="D18" s="2">
        <f>SUM('Січень2018 р.'!D18+'Лютий 18 р.'!D18)</f>
        <v>371998.05</v>
      </c>
      <c r="E18" s="2">
        <f>SUM('Січень2018 р.'!E18+'Лютий 18 р.'!E18)</f>
        <v>82371.63</v>
      </c>
      <c r="F18" s="2">
        <f>SUM('Січень2018 р.'!F18+'Лютий 18 р.'!F18)</f>
        <v>302858.44</v>
      </c>
      <c r="G18" s="2">
        <f>SUM('Січень2018 р.'!G18+'Лютий 18 р.'!G18)</f>
        <v>46093.22</v>
      </c>
      <c r="H18" s="2">
        <f>SUM('Січень2018 р.'!H18+'Лютий 18 р.'!H18)</f>
        <v>2934.92</v>
      </c>
      <c r="I18" s="2">
        <f>SUM('Січень2018 р.'!I18+'Лютий 18 р.'!I18)</f>
        <v>13693</v>
      </c>
      <c r="J18" s="2">
        <f>SUM('Січень2018 р.'!J18+'Лютий 18 р.'!J18)</f>
        <v>0</v>
      </c>
      <c r="K18" s="2">
        <f>SUM('Січень2018 р.'!K18+'Лютий 18 р.'!K18)</f>
        <v>0</v>
      </c>
      <c r="L18" s="2">
        <f>SUM('Січень2018 р.'!L18+'Лютий 18 р.'!L18)</f>
        <v>0</v>
      </c>
      <c r="M18" s="2">
        <f>SUM('Січень2018 р.'!M18+'Лютий 18 р.'!M18)</f>
        <v>0</v>
      </c>
      <c r="N18" s="2">
        <f>SUM('Січень2018 р.'!N18+'Лютий 18 р.'!N18)</f>
        <v>491.7</v>
      </c>
      <c r="O18" s="2">
        <f>SUM('Січень2018 р.'!O18+'Лютий 18 р.'!O18)</f>
        <v>239645.59999999998</v>
      </c>
      <c r="P18" s="2">
        <f>SUM('Січень2018 р.'!P18+'Лютий 18 р.'!P18)</f>
        <v>212500</v>
      </c>
      <c r="Q18" s="2">
        <f>SUM('Січень2018 р.'!Q18+'Лютий 18 р.'!Q18)</f>
        <v>0</v>
      </c>
      <c r="R18" s="2">
        <f>SUM('Січень2018 р.'!R18+'Лютий 18 р.'!R18)</f>
        <v>27145.599999999999</v>
      </c>
      <c r="S18" s="2">
        <f>SUM('Січень2018 р.'!S18+'Лютий 18 р.'!S18)</f>
        <v>0</v>
      </c>
      <c r="T18" s="2">
        <f>SUM('Січень2018 р.'!T18+'Лютий 18 р.'!T18)</f>
        <v>0</v>
      </c>
      <c r="U18" s="2">
        <f>SUM('Січень2018 р.'!U18+'Лютий 18 р.'!U18)</f>
        <v>0</v>
      </c>
      <c r="V18" s="2">
        <f>SUM('Січень2018 р.'!V18+'Лютий 18 р.'!V18)</f>
        <v>0</v>
      </c>
      <c r="W18" s="2">
        <f>SUM('Січень2018 р.'!W18+'Лютий 18 р.'!W18)</f>
        <v>0</v>
      </c>
      <c r="X18" s="2">
        <f>SUM('Січень2018 р.'!X18+'Лютий 18 р.'!X18)</f>
        <v>757228.12</v>
      </c>
    </row>
    <row r="19" spans="1:24" x14ac:dyDescent="0.2">
      <c r="A19" s="30" t="s">
        <v>14</v>
      </c>
      <c r="B19" s="2">
        <f>SUM('Січень2018 р.'!B19+'Лютий 18 р.'!B19)</f>
        <v>236188.03000000003</v>
      </c>
      <c r="C19" s="2">
        <f>SUM('Січень2018 р.'!C19+'Лютий 18 р.'!C19)</f>
        <v>62005.43</v>
      </c>
      <c r="D19" s="2">
        <f>SUM('Січень2018 р.'!D19+'Лютий 18 р.'!D19)</f>
        <v>298193.46000000002</v>
      </c>
      <c r="E19" s="2">
        <f>SUM('Січень2018 р.'!E19+'Лютий 18 р.'!E19)</f>
        <v>66029.709999999992</v>
      </c>
      <c r="F19" s="2">
        <f>SUM('Січень2018 р.'!F19+'Лютий 18 р.'!F19)</f>
        <v>69463.28</v>
      </c>
      <c r="G19" s="2">
        <f>SUM('Січень2018 р.'!G19+'Лютий 18 р.'!G19)</f>
        <v>22238.39</v>
      </c>
      <c r="H19" s="2">
        <f>SUM('Січень2018 р.'!H19+'Лютий 18 р.'!H19)</f>
        <v>3914.86</v>
      </c>
      <c r="I19" s="2">
        <f>SUM('Січень2018 р.'!I19+'Лютий 18 р.'!I19)</f>
        <v>2100</v>
      </c>
      <c r="J19" s="2">
        <f>SUM('Січень2018 р.'!J19+'Лютий 18 р.'!J19)</f>
        <v>0</v>
      </c>
      <c r="K19" s="2">
        <f>SUM('Січень2018 р.'!K19+'Лютий 18 р.'!K19)</f>
        <v>0</v>
      </c>
      <c r="L19" s="2">
        <f>SUM('Січень2018 р.'!L19+'Лютий 18 р.'!L19)</f>
        <v>0</v>
      </c>
      <c r="M19" s="2">
        <f>SUM('Січень2018 р.'!M19+'Лютий 18 р.'!M19)</f>
        <v>0</v>
      </c>
      <c r="N19" s="2">
        <f>SUM('Січень2018 р.'!N19+'Лютий 18 р.'!N19)</f>
        <v>2585.31</v>
      </c>
      <c r="O19" s="2">
        <f>SUM('Січень2018 р.'!O19+'Лютий 18 р.'!O19)</f>
        <v>38624.720000000001</v>
      </c>
      <c r="P19" s="2">
        <f>SUM('Січень2018 р.'!P19+'Лютий 18 р.'!P19)</f>
        <v>0</v>
      </c>
      <c r="Q19" s="2">
        <f>SUM('Січень2018 р.'!Q19+'Лютий 18 р.'!Q19)</f>
        <v>0</v>
      </c>
      <c r="R19" s="2">
        <f>SUM('Січень2018 р.'!R19+'Лютий 18 р.'!R19)</f>
        <v>8040.9699999999993</v>
      </c>
      <c r="S19" s="2">
        <f>SUM('Січень2018 р.'!S19+'Лютий 18 р.'!S19)</f>
        <v>0</v>
      </c>
      <c r="T19" s="2">
        <f>SUM('Січень2018 р.'!T19+'Лютий 18 р.'!T19)</f>
        <v>30583.75</v>
      </c>
      <c r="U19" s="2">
        <f>SUM('Січень2018 р.'!U19+'Лютий 18 р.'!U19)</f>
        <v>0</v>
      </c>
      <c r="V19" s="2">
        <f>SUM('Січень2018 р.'!V19+'Лютий 18 р.'!V19)</f>
        <v>0</v>
      </c>
      <c r="W19" s="2">
        <f>SUM('Січень2018 р.'!W19+'Лютий 18 р.'!W19)</f>
        <v>0</v>
      </c>
      <c r="X19" s="2">
        <f>SUM('Січень2018 р.'!X19+'Лютий 18 р.'!X19)</f>
        <v>433686.45</v>
      </c>
    </row>
    <row r="20" spans="1:24" x14ac:dyDescent="0.2">
      <c r="A20" s="30" t="s">
        <v>15</v>
      </c>
      <c r="B20" s="2">
        <f>SUM('Січень2018 р.'!B20+'Лютий 18 р.'!B20)</f>
        <v>321396.57999999996</v>
      </c>
      <c r="C20" s="2">
        <f>SUM('Січень2018 р.'!C20+'Лютий 18 р.'!C20)</f>
        <v>109921.60999999999</v>
      </c>
      <c r="D20" s="2">
        <f>SUM('Січень2018 р.'!D20+'Лютий 18 р.'!D20)</f>
        <v>431318.18999999994</v>
      </c>
      <c r="E20" s="2">
        <f>SUM('Січень2018 р.'!E20+'Лютий 18 р.'!E20)</f>
        <v>95507.9</v>
      </c>
      <c r="F20" s="2">
        <f>SUM('Січень2018 р.'!F20+'Лютий 18 р.'!F20)</f>
        <v>157508.35000000003</v>
      </c>
      <c r="G20" s="2">
        <f>SUM('Січень2018 р.'!G20+'Лютий 18 р.'!G20)</f>
        <v>15290.949999999999</v>
      </c>
      <c r="H20" s="2">
        <f>SUM('Січень2018 р.'!H20+'Лютий 18 р.'!H20)</f>
        <v>7138.82</v>
      </c>
      <c r="I20" s="2">
        <f>SUM('Січень2018 р.'!I20+'Лютий 18 р.'!I20)</f>
        <v>3632</v>
      </c>
      <c r="J20" s="2">
        <f>SUM('Січень2018 р.'!J20+'Лютий 18 р.'!J20)</f>
        <v>0</v>
      </c>
      <c r="K20" s="2">
        <f>SUM('Січень2018 р.'!K20+'Лютий 18 р.'!K20)</f>
        <v>0</v>
      </c>
      <c r="L20" s="2">
        <f>SUM('Січень2018 р.'!L20+'Лютий 18 р.'!L20)</f>
        <v>0</v>
      </c>
      <c r="M20" s="2">
        <f>SUM('Січень2018 р.'!M20+'Лютий 18 р.'!M20)</f>
        <v>0</v>
      </c>
      <c r="N20" s="2">
        <f>SUM('Січень2018 р.'!N20+'Лютий 18 р.'!N20)</f>
        <v>0</v>
      </c>
      <c r="O20" s="2">
        <f>SUM('Січень2018 р.'!O20+'Лютий 18 р.'!O20)</f>
        <v>131446.58000000002</v>
      </c>
      <c r="P20" s="2">
        <f>SUM('Січень2018 р.'!P20+'Лютий 18 р.'!P20)</f>
        <v>0</v>
      </c>
      <c r="Q20" s="2">
        <f>SUM('Січень2018 р.'!Q20+'Лютий 18 р.'!Q20)</f>
        <v>0</v>
      </c>
      <c r="R20" s="2">
        <f>SUM('Січень2018 р.'!R20+'Лютий 18 р.'!R20)</f>
        <v>9715.61</v>
      </c>
      <c r="S20" s="2">
        <f>SUM('Січень2018 р.'!S20+'Лютий 18 р.'!S20)</f>
        <v>121730.97</v>
      </c>
      <c r="T20" s="2">
        <f>SUM('Січень2018 р.'!T20+'Лютий 18 р.'!T20)</f>
        <v>0</v>
      </c>
      <c r="U20" s="2">
        <f>SUM('Січень2018 р.'!U20+'Лютий 18 р.'!U20)</f>
        <v>0</v>
      </c>
      <c r="V20" s="2">
        <f>SUM('Січень2018 р.'!V20+'Лютий 18 р.'!V20)</f>
        <v>0</v>
      </c>
      <c r="W20" s="2">
        <f>SUM('Січень2018 р.'!W20+'Лютий 18 р.'!W20)</f>
        <v>0</v>
      </c>
      <c r="X20" s="2">
        <f>SUM('Січень2018 р.'!X20+'Лютий 18 р.'!X20)</f>
        <v>684334.44</v>
      </c>
    </row>
    <row r="21" spans="1:24" ht="15" x14ac:dyDescent="0.2">
      <c r="A21" s="37" t="s">
        <v>61</v>
      </c>
      <c r="B21" s="2">
        <f>SUM('Січень2018 р.'!B21+'Лютий 18 р.'!B21)</f>
        <v>120236.09</v>
      </c>
      <c r="C21" s="2">
        <f>SUM('Січень2018 р.'!C21+'Лютий 18 р.'!C21)</f>
        <v>44354.45</v>
      </c>
      <c r="D21" s="2">
        <f>SUM('Січень2018 р.'!D21+'Лютий 18 р.'!D21)</f>
        <v>164590.53999999998</v>
      </c>
      <c r="E21" s="2">
        <f>SUM('Січень2018 р.'!E21+'Лютий 18 р.'!E21)</f>
        <v>36445.270000000004</v>
      </c>
      <c r="F21" s="2">
        <f>SUM('Січень2018 р.'!F21+'Лютий 18 р.'!F21)</f>
        <v>166776.77999999997</v>
      </c>
      <c r="G21" s="2">
        <f>SUM('Січень2018 р.'!G21+'Лютий 18 р.'!G21)</f>
        <v>5992.0599999999995</v>
      </c>
      <c r="H21" s="2">
        <f>SUM('Січень2018 р.'!H21+'Лютий 18 р.'!H21)</f>
        <v>2899.85</v>
      </c>
      <c r="I21" s="2">
        <f>SUM('Січень2018 р.'!I21+'Лютий 18 р.'!I21)</f>
        <v>892</v>
      </c>
      <c r="J21" s="2">
        <f>SUM('Січень2018 р.'!J21+'Лютий 18 р.'!J21)</f>
        <v>0</v>
      </c>
      <c r="K21" s="2">
        <f>SUM('Січень2018 р.'!K21+'Лютий 18 р.'!K21)</f>
        <v>0</v>
      </c>
      <c r="L21" s="2">
        <f>SUM('Січень2018 р.'!L21+'Лютий 18 р.'!L21)</f>
        <v>0</v>
      </c>
      <c r="M21" s="2">
        <f>SUM('Січень2018 р.'!M21+'Лютий 18 р.'!M21)</f>
        <v>0</v>
      </c>
      <c r="N21" s="2">
        <f>SUM('Січень2018 р.'!N21+'Лютий 18 р.'!N21)</f>
        <v>0</v>
      </c>
      <c r="O21" s="2">
        <f>SUM('Січень2018 р.'!O21+'Лютий 18 р.'!O21)</f>
        <v>156992.87</v>
      </c>
      <c r="P21" s="2">
        <f>SUM('Січень2018 р.'!P21+'Лютий 18 р.'!P21)</f>
        <v>0</v>
      </c>
      <c r="Q21" s="2">
        <f>SUM('Січень2018 р.'!Q21+'Лютий 18 р.'!Q21)</f>
        <v>0</v>
      </c>
      <c r="R21" s="2">
        <f>SUM('Січень2018 р.'!R21+'Лютий 18 р.'!R21)</f>
        <v>19356.740000000002</v>
      </c>
      <c r="S21" s="2">
        <f>SUM('Січень2018 р.'!S21+'Лютий 18 р.'!S21)</f>
        <v>137636.13</v>
      </c>
      <c r="T21" s="2">
        <f>SUM('Січень2018 р.'!T21+'Лютий 18 р.'!T21)</f>
        <v>0</v>
      </c>
      <c r="U21" s="2">
        <f>SUM('Січень2018 р.'!U21+'Лютий 18 р.'!U21)</f>
        <v>0</v>
      </c>
      <c r="V21" s="2">
        <f>SUM('Січень2018 р.'!V21+'Лютий 18 р.'!V21)</f>
        <v>0</v>
      </c>
      <c r="W21" s="2">
        <f>SUM('Січень2018 р.'!W21+'Лютий 18 р.'!W21)</f>
        <v>0</v>
      </c>
      <c r="X21" s="2">
        <f>SUM('Січень2018 р.'!X21+'Лютий 18 р.'!X21)</f>
        <v>367812.58999999997</v>
      </c>
    </row>
    <row r="22" spans="1:24" x14ac:dyDescent="0.2">
      <c r="A22" s="30" t="s">
        <v>16</v>
      </c>
      <c r="B22" s="2">
        <f>SUM('Січень2018 р.'!B22+'Лютий 18 р.'!B22)</f>
        <v>160979.60999999999</v>
      </c>
      <c r="C22" s="2">
        <f>SUM('Січень2018 р.'!C22+'Лютий 18 р.'!C22)</f>
        <v>24405.93</v>
      </c>
      <c r="D22" s="2">
        <f>SUM('Січень2018 р.'!D22+'Лютий 18 р.'!D22)</f>
        <v>185385.54</v>
      </c>
      <c r="E22" s="2">
        <f>SUM('Січень2018 р.'!E22+'Лютий 18 р.'!E22)</f>
        <v>41049.85</v>
      </c>
      <c r="F22" s="2">
        <f>SUM('Січень2018 р.'!F22+'Лютий 18 р.'!F22)</f>
        <v>65624.25</v>
      </c>
      <c r="G22" s="2">
        <f>SUM('Січень2018 р.'!G22+'Лютий 18 р.'!G22)</f>
        <v>4592</v>
      </c>
      <c r="H22" s="2">
        <f>SUM('Січень2018 р.'!H22+'Лютий 18 р.'!H22)</f>
        <v>2863.93</v>
      </c>
      <c r="I22" s="2">
        <f>SUM('Січень2018 р.'!I22+'Лютий 18 р.'!I22)</f>
        <v>4232</v>
      </c>
      <c r="J22" s="2">
        <f>SUM('Січень2018 р.'!J22+'Лютий 18 р.'!J22)</f>
        <v>0</v>
      </c>
      <c r="K22" s="2">
        <f>SUM('Січень2018 р.'!K22+'Лютий 18 р.'!K22)</f>
        <v>0</v>
      </c>
      <c r="L22" s="2">
        <f>SUM('Січень2018 р.'!L22+'Лютий 18 р.'!L22)</f>
        <v>0</v>
      </c>
      <c r="M22" s="2">
        <f>SUM('Січень2018 р.'!M22+'Лютий 18 р.'!M22)</f>
        <v>0</v>
      </c>
      <c r="N22" s="2">
        <f>SUM('Січень2018 р.'!N22+'Лютий 18 р.'!N22)</f>
        <v>1214.17</v>
      </c>
      <c r="O22" s="2">
        <f>SUM('Січень2018 р.'!O22+'Лютий 18 р.'!O22)</f>
        <v>52722.149999999994</v>
      </c>
      <c r="P22" s="2">
        <f>SUM('Січень2018 р.'!P22+'Лютий 18 р.'!P22)</f>
        <v>0</v>
      </c>
      <c r="Q22" s="2">
        <f>SUM('Січень2018 р.'!Q22+'Лютий 18 р.'!Q22)</f>
        <v>0</v>
      </c>
      <c r="R22" s="2">
        <f>SUM('Січень2018 р.'!R22+'Лютий 18 р.'!R22)</f>
        <v>1224.95</v>
      </c>
      <c r="S22" s="2">
        <f>SUM('Січень2018 р.'!S22+'Лютий 18 р.'!S22)</f>
        <v>51497.2</v>
      </c>
      <c r="T22" s="2">
        <f>SUM('Січень2018 р.'!T22+'Лютий 18 р.'!T22)</f>
        <v>0</v>
      </c>
      <c r="U22" s="2">
        <f>SUM('Січень2018 р.'!U22+'Лютий 18 р.'!U22)</f>
        <v>0</v>
      </c>
      <c r="V22" s="2">
        <f>SUM('Січень2018 р.'!V22+'Лютий 18 р.'!V22)</f>
        <v>0</v>
      </c>
      <c r="W22" s="2">
        <f>SUM('Січень2018 р.'!W22+'Лютий 18 р.'!W22)</f>
        <v>0</v>
      </c>
      <c r="X22" s="2">
        <f>SUM('Січень2018 р.'!X22+'Лютий 18 р.'!X22)</f>
        <v>292059.64</v>
      </c>
    </row>
    <row r="23" spans="1:24" x14ac:dyDescent="0.2">
      <c r="A23" s="30" t="s">
        <v>17</v>
      </c>
      <c r="B23" s="2">
        <f>SUM('Січень2018 р.'!B23+'Лютий 18 р.'!B23)</f>
        <v>405444.56</v>
      </c>
      <c r="C23" s="2">
        <f>SUM('Січень2018 р.'!C23+'Лютий 18 р.'!C23)</f>
        <v>107653.03</v>
      </c>
      <c r="D23" s="2">
        <f>SUM('Січень2018 р.'!D23+'Лютий 18 р.'!D23)</f>
        <v>513097.59</v>
      </c>
      <c r="E23" s="2">
        <f>SUM('Січень2018 р.'!E23+'Лютий 18 р.'!E23)</f>
        <v>113617.43</v>
      </c>
      <c r="F23" s="2">
        <f>SUM('Січень2018 р.'!F23+'Лютий 18 р.'!F23)</f>
        <v>290193.68</v>
      </c>
      <c r="G23" s="2">
        <f>SUM('Січень2018 р.'!G23+'Лютий 18 р.'!G23)</f>
        <v>44017.89</v>
      </c>
      <c r="H23" s="2">
        <f>SUM('Січень2018 р.'!H23+'Лютий 18 р.'!H23)</f>
        <v>0</v>
      </c>
      <c r="I23" s="2">
        <f>SUM('Січень2018 р.'!I23+'Лютий 18 р.'!I23)</f>
        <v>5686.8</v>
      </c>
      <c r="J23" s="2">
        <f>SUM('Січень2018 р.'!J23+'Лютий 18 р.'!J23)</f>
        <v>0</v>
      </c>
      <c r="K23" s="2">
        <f>SUM('Січень2018 р.'!K23+'Лютий 18 р.'!K23)</f>
        <v>0</v>
      </c>
      <c r="L23" s="2">
        <f>SUM('Січень2018 р.'!L23+'Лютий 18 р.'!L23)</f>
        <v>0</v>
      </c>
      <c r="M23" s="2">
        <f>SUM('Січень2018 р.'!M23+'Лютий 18 р.'!M23)</f>
        <v>0</v>
      </c>
      <c r="N23" s="2">
        <f>SUM('Січень2018 р.'!N23+'Лютий 18 р.'!N23)</f>
        <v>1211.98</v>
      </c>
      <c r="O23" s="2">
        <f>SUM('Січень2018 р.'!O23+'Лютий 18 р.'!O23)</f>
        <v>239277.01</v>
      </c>
      <c r="P23" s="2">
        <f>SUM('Січень2018 р.'!P23+'Лютий 18 р.'!P23)</f>
        <v>212500</v>
      </c>
      <c r="Q23" s="2">
        <f>SUM('Січень2018 р.'!Q23+'Лютий 18 р.'!Q23)</f>
        <v>0</v>
      </c>
      <c r="R23" s="2">
        <f>SUM('Січень2018 р.'!R23+'Лютий 18 р.'!R23)</f>
        <v>26777.010000000002</v>
      </c>
      <c r="S23" s="2">
        <f>SUM('Січень2018 р.'!S23+'Лютий 18 р.'!S23)</f>
        <v>0</v>
      </c>
      <c r="T23" s="2">
        <f>SUM('Січень2018 р.'!T23+'Лютий 18 р.'!T23)</f>
        <v>0</v>
      </c>
      <c r="U23" s="2">
        <f>SUM('Січень2018 р.'!U23+'Лютий 18 р.'!U23)</f>
        <v>0</v>
      </c>
      <c r="V23" s="2">
        <f>SUM('Січень2018 р.'!V23+'Лютий 18 р.'!V23)</f>
        <v>0</v>
      </c>
      <c r="W23" s="2">
        <f>SUM('Січень2018 р.'!W23+'Лютий 18 р.'!W23)</f>
        <v>0</v>
      </c>
      <c r="X23" s="2">
        <f>SUM('Січень2018 р.'!X23+'Лютий 18 р.'!X23)</f>
        <v>916908.7</v>
      </c>
    </row>
    <row r="24" spans="1:24" x14ac:dyDescent="0.2">
      <c r="A24" s="30" t="s">
        <v>18</v>
      </c>
      <c r="B24" s="2">
        <f>SUM('Січень2018 р.'!B24+'Лютий 18 р.'!B24)</f>
        <v>210729.78999999998</v>
      </c>
      <c r="C24" s="2">
        <f>SUM('Січень2018 р.'!C24+'Лютий 18 р.'!C24)</f>
        <v>59832.65</v>
      </c>
      <c r="D24" s="2">
        <f>SUM('Січень2018 р.'!D24+'Лютий 18 р.'!D24)</f>
        <v>270562.44</v>
      </c>
      <c r="E24" s="2">
        <f>SUM('Січень2018 р.'!E24+'Лютий 18 р.'!E24)</f>
        <v>59911.82</v>
      </c>
      <c r="F24" s="2">
        <f>SUM('Січень2018 р.'!F24+'Лютий 18 р.'!F24)</f>
        <v>165902.66000000003</v>
      </c>
      <c r="G24" s="2">
        <f>SUM('Січень2018 р.'!G24+'Лютий 18 р.'!G24)</f>
        <v>19012.38</v>
      </c>
      <c r="H24" s="2">
        <f>SUM('Січень2018 р.'!H24+'Лютий 18 р.'!H24)</f>
        <v>9399.68</v>
      </c>
      <c r="I24" s="2">
        <f>SUM('Січень2018 р.'!I24+'Лютий 18 р.'!I24)</f>
        <v>2100</v>
      </c>
      <c r="J24" s="2">
        <f>SUM('Січень2018 р.'!J24+'Лютий 18 р.'!J24)</f>
        <v>0</v>
      </c>
      <c r="K24" s="2">
        <f>SUM('Січень2018 р.'!K24+'Лютий 18 р.'!K24)</f>
        <v>0</v>
      </c>
      <c r="L24" s="2">
        <f>SUM('Січень2018 р.'!L24+'Лютий 18 р.'!L24)</f>
        <v>0</v>
      </c>
      <c r="M24" s="2">
        <f>SUM('Січень2018 р.'!M24+'Лютий 18 р.'!M24)</f>
        <v>0</v>
      </c>
      <c r="N24" s="2">
        <f>SUM('Січень2018 р.'!N24+'Лютий 18 р.'!N24)</f>
        <v>1072.1099999999999</v>
      </c>
      <c r="O24" s="2">
        <f>SUM('Січень2018 р.'!O24+'Лютий 18 р.'!O24)</f>
        <v>134318.49000000002</v>
      </c>
      <c r="P24" s="2">
        <f>SUM('Січень2018 р.'!P24+'Лютий 18 р.'!P24)</f>
        <v>0</v>
      </c>
      <c r="Q24" s="2">
        <f>SUM('Січень2018 р.'!Q24+'Лютий 18 р.'!Q24)</f>
        <v>0</v>
      </c>
      <c r="R24" s="2">
        <f>SUM('Січень2018 р.'!R24+'Лютий 18 р.'!R24)</f>
        <v>10094.119999999999</v>
      </c>
      <c r="S24" s="2">
        <f>SUM('Січень2018 р.'!S24+'Лютий 18 р.'!S24)</f>
        <v>124224.37000000001</v>
      </c>
      <c r="T24" s="2">
        <f>SUM('Січень2018 р.'!T24+'Лютий 18 р.'!T24)</f>
        <v>0</v>
      </c>
      <c r="U24" s="2">
        <f>SUM('Січень2018 р.'!U24+'Лютий 18 р.'!U24)</f>
        <v>0</v>
      </c>
      <c r="V24" s="2">
        <f>SUM('Січень2018 р.'!V24+'Лютий 18 р.'!V24)</f>
        <v>0</v>
      </c>
      <c r="W24" s="2">
        <f>SUM('Січень2018 р.'!W24+'Лютий 18 р.'!W24)</f>
        <v>0</v>
      </c>
      <c r="X24" s="2">
        <f>SUM('Січень2018 р.'!X24+'Лютий 18 р.'!X24)</f>
        <v>496376.92000000004</v>
      </c>
    </row>
    <row r="25" spans="1:24" x14ac:dyDescent="0.2">
      <c r="A25" s="30" t="s">
        <v>27</v>
      </c>
      <c r="B25" s="2">
        <f>SUM('Січень2018 р.'!B25+'Лютий 18 р.'!B25)</f>
        <v>99282.19</v>
      </c>
      <c r="C25" s="2">
        <f>SUM('Січень2018 р.'!C25+'Лютий 18 р.'!C25)</f>
        <v>39007.94</v>
      </c>
      <c r="D25" s="2">
        <f>SUM('Січень2018 р.'!D25+'Лютий 18 р.'!D25)</f>
        <v>138290.13</v>
      </c>
      <c r="E25" s="2">
        <f>SUM('Січень2018 р.'!E25+'Лютий 18 р.'!E25)</f>
        <v>30622.639999999999</v>
      </c>
      <c r="F25" s="2">
        <f>SUM('Січень2018 р.'!F25+'Лютий 18 р.'!F25)</f>
        <v>123705.20999999999</v>
      </c>
      <c r="G25" s="2">
        <f>SUM('Січень2018 р.'!G25+'Лютий 18 р.'!G25)</f>
        <v>4938.5</v>
      </c>
      <c r="H25" s="2">
        <f>SUM('Січень2018 р.'!H25+'Лютий 18 р.'!H25)</f>
        <v>2114.9499999999998</v>
      </c>
      <c r="I25" s="2">
        <f>SUM('Січень2018 р.'!I25+'Лютий 18 р.'!I25)</f>
        <v>892</v>
      </c>
      <c r="J25" s="2">
        <f>SUM('Січень2018 р.'!J25+'Лютий 18 р.'!J25)</f>
        <v>0</v>
      </c>
      <c r="K25" s="2">
        <f>SUM('Січень2018 р.'!K25+'Лютий 18 р.'!K25)</f>
        <v>0</v>
      </c>
      <c r="L25" s="2">
        <f>SUM('Січень2018 р.'!L25+'Лютий 18 р.'!L25)</f>
        <v>0</v>
      </c>
      <c r="M25" s="2">
        <f>SUM('Січень2018 р.'!M25+'Лютий 18 р.'!M25)</f>
        <v>0</v>
      </c>
      <c r="N25" s="2">
        <f>SUM('Січень2018 р.'!N25+'Лютий 18 р.'!N25)</f>
        <v>0</v>
      </c>
      <c r="O25" s="2">
        <f>SUM('Січень2018 р.'!O25+'Лютий 18 р.'!O25)</f>
        <v>115759.76</v>
      </c>
      <c r="P25" s="2">
        <f>SUM('Січень2018 р.'!P25+'Лютий 18 р.'!P25)</f>
        <v>0</v>
      </c>
      <c r="Q25" s="2">
        <f>SUM('Січень2018 р.'!Q25+'Лютий 18 р.'!Q25)</f>
        <v>0</v>
      </c>
      <c r="R25" s="2">
        <f>SUM('Січень2018 р.'!R25+'Лютий 18 р.'!R25)</f>
        <v>6626.87</v>
      </c>
      <c r="S25" s="2">
        <f>SUM('Січень2018 р.'!S25+'Лютий 18 р.'!S25)</f>
        <v>109132.89</v>
      </c>
      <c r="T25" s="2">
        <f>SUM('Січень2018 р.'!T25+'Лютий 18 р.'!T25)</f>
        <v>0</v>
      </c>
      <c r="U25" s="2">
        <f>SUM('Січень2018 р.'!U25+'Лютий 18 р.'!U25)</f>
        <v>0</v>
      </c>
      <c r="V25" s="2">
        <f>SUM('Січень2018 р.'!V25+'Лютий 18 р.'!V25)</f>
        <v>0</v>
      </c>
      <c r="W25" s="2">
        <f>SUM('Січень2018 р.'!W25+'Лютий 18 р.'!W25)</f>
        <v>0</v>
      </c>
      <c r="X25" s="2">
        <f>SUM('Січень2018 р.'!X25+'Лютий 18 р.'!X25)</f>
        <v>292617.98</v>
      </c>
    </row>
    <row r="26" spans="1:24" x14ac:dyDescent="0.2">
      <c r="A26" s="30" t="s">
        <v>33</v>
      </c>
      <c r="B26" s="2">
        <f>SUM('Січень2018 р.'!B26+'Лютий 18 р.'!B26)</f>
        <v>36897.25</v>
      </c>
      <c r="C26" s="2">
        <f>SUM('Січень2018 р.'!C26+'Лютий 18 р.'!C26)</f>
        <v>0</v>
      </c>
      <c r="D26" s="2">
        <f>SUM('Січень2018 р.'!D26+'Лютий 18 р.'!D26)</f>
        <v>36897.25</v>
      </c>
      <c r="E26" s="2">
        <f>SUM('Січень2018 р.'!E26+'Лютий 18 р.'!E26)</f>
        <v>8170</v>
      </c>
      <c r="F26" s="2">
        <f>SUM('Січень2018 р.'!F26+'Лютий 18 р.'!F26)</f>
        <v>3372.03</v>
      </c>
      <c r="G26" s="2">
        <f>SUM('Січень2018 р.'!G26+'Лютий 18 р.'!G26)</f>
        <v>0</v>
      </c>
      <c r="H26" s="2">
        <f>SUM('Січень2018 р.'!H26+'Лютий 18 р.'!H26)</f>
        <v>3372.03</v>
      </c>
      <c r="I26" s="2">
        <f>SUM('Січень2018 р.'!I26+'Лютий 18 р.'!I26)</f>
        <v>0</v>
      </c>
      <c r="J26" s="2">
        <f>SUM('Січень2018 р.'!J26+'Лютий 18 р.'!J26)</f>
        <v>0</v>
      </c>
      <c r="K26" s="2">
        <f>SUM('Січень2018 р.'!K26+'Лютий 18 р.'!K26)</f>
        <v>0</v>
      </c>
      <c r="L26" s="2">
        <f>SUM('Січень2018 р.'!L26+'Лютий 18 р.'!L26)</f>
        <v>0</v>
      </c>
      <c r="M26" s="2">
        <f>SUM('Січень2018 р.'!M26+'Лютий 18 р.'!M26)</f>
        <v>0</v>
      </c>
      <c r="N26" s="2">
        <f>SUM('Січень2018 р.'!N26+'Лютий 18 р.'!N26)</f>
        <v>0</v>
      </c>
      <c r="O26" s="2">
        <f>SUM('Січень2018 р.'!O26+'Лютий 18 р.'!O26)</f>
        <v>0</v>
      </c>
      <c r="P26" s="2">
        <f>SUM('Січень2018 р.'!P26+'Лютий 18 р.'!P26)</f>
        <v>0</v>
      </c>
      <c r="Q26" s="2">
        <f>SUM('Січень2018 р.'!Q26+'Лютий 18 р.'!Q26)</f>
        <v>0</v>
      </c>
      <c r="R26" s="2">
        <f>SUM('Січень2018 р.'!R26+'Лютий 18 р.'!R26)</f>
        <v>0</v>
      </c>
      <c r="S26" s="2">
        <f>SUM('Січень2018 р.'!S26+'Лютий 18 р.'!S26)</f>
        <v>0</v>
      </c>
      <c r="T26" s="2">
        <f>SUM('Січень2018 р.'!T26+'Лютий 18 р.'!T26)</f>
        <v>0</v>
      </c>
      <c r="U26" s="2">
        <f>SUM('Січень2018 р.'!U26+'Лютий 18 р.'!U26)</f>
        <v>0</v>
      </c>
      <c r="V26" s="2">
        <f>SUM('Січень2018 р.'!V26+'Лютий 18 р.'!V26)</f>
        <v>0</v>
      </c>
      <c r="W26" s="2">
        <f>SUM('Січень2018 р.'!W26+'Лютий 18 р.'!W26)</f>
        <v>0</v>
      </c>
      <c r="X26" s="2">
        <f>SUM('Січень2018 р.'!X26+'Лютий 18 р.'!X26)</f>
        <v>48439.28</v>
      </c>
    </row>
    <row r="27" spans="1:24" x14ac:dyDescent="0.2">
      <c r="A27" s="30" t="s">
        <v>19</v>
      </c>
      <c r="B27" s="2">
        <f>SUM('Січень2018 р.'!B27+'Лютий 18 р.'!B27)</f>
        <v>167519.78999999998</v>
      </c>
      <c r="C27" s="2">
        <f>SUM('Січень2018 р.'!C27+'Лютий 18 р.'!C27)</f>
        <v>62839.45</v>
      </c>
      <c r="D27" s="2">
        <f>SUM('Січень2018 р.'!D27+'Лютий 18 р.'!D27)</f>
        <v>230359.24</v>
      </c>
      <c r="E27" s="2">
        <f>SUM('Січень2018 р.'!E27+'Лютий 18 р.'!E27)</f>
        <v>51009.270000000004</v>
      </c>
      <c r="F27" s="2">
        <f>SUM('Січень2018 р.'!F27+'Лютий 18 р.'!F27)</f>
        <v>166511.5</v>
      </c>
      <c r="G27" s="2">
        <f>SUM('Січень2018 р.'!G27+'Лютий 18 р.'!G27)</f>
        <v>5116.63</v>
      </c>
      <c r="H27" s="2">
        <f>SUM('Січень2018 р.'!H27+'Лютий 18 р.'!H27)</f>
        <v>1826.8</v>
      </c>
      <c r="I27" s="2">
        <f>SUM('Січень2018 р.'!I27+'Лютий 18 р.'!I27)</f>
        <v>1181.6199999999999</v>
      </c>
      <c r="J27" s="2">
        <f>SUM('Січень2018 р.'!J27+'Лютий 18 р.'!J27)</f>
        <v>0</v>
      </c>
      <c r="K27" s="2">
        <f>SUM('Січень2018 р.'!K27+'Лютий 18 р.'!K27)</f>
        <v>0</v>
      </c>
      <c r="L27" s="2">
        <f>SUM('Січень2018 р.'!L27+'Лютий 18 р.'!L27)</f>
        <v>0</v>
      </c>
      <c r="M27" s="2">
        <f>SUM('Січень2018 р.'!M27+'Лютий 18 р.'!M27)</f>
        <v>0</v>
      </c>
      <c r="N27" s="2">
        <f>SUM('Січень2018 р.'!N27+'Лютий 18 р.'!N27)</f>
        <v>314.17</v>
      </c>
      <c r="O27" s="2">
        <f>SUM('Січень2018 р.'!O27+'Лютий 18 р.'!O27)</f>
        <v>158072.28</v>
      </c>
      <c r="P27" s="2">
        <f>SUM('Січень2018 р.'!P27+'Лютий 18 р.'!P27)</f>
        <v>0</v>
      </c>
      <c r="Q27" s="2">
        <f>SUM('Січень2018 р.'!Q27+'Лютий 18 р.'!Q27)</f>
        <v>0</v>
      </c>
      <c r="R27" s="2">
        <f>SUM('Січень2018 р.'!R27+'Лютий 18 р.'!R27)</f>
        <v>9218.41</v>
      </c>
      <c r="S27" s="2">
        <f>SUM('Січень2018 р.'!S27+'Лютий 18 р.'!S27)</f>
        <v>148853.87</v>
      </c>
      <c r="T27" s="2">
        <f>SUM('Січень2018 р.'!T27+'Лютий 18 р.'!T27)</f>
        <v>0</v>
      </c>
      <c r="U27" s="2">
        <f>SUM('Січень2018 р.'!U27+'Лютий 18 р.'!U27)</f>
        <v>0</v>
      </c>
      <c r="V27" s="2">
        <f>SUM('Січень2018 р.'!V27+'Лютий 18 р.'!V27)</f>
        <v>0</v>
      </c>
      <c r="W27" s="2">
        <f>SUM('Січень2018 р.'!W27+'Лютий 18 р.'!W27)</f>
        <v>0</v>
      </c>
      <c r="X27" s="2">
        <f>SUM('Січень2018 р.'!X27+'Лютий 18 р.'!X27)</f>
        <v>447880.01</v>
      </c>
    </row>
    <row r="28" spans="1:24" x14ac:dyDescent="0.2">
      <c r="A28" s="30" t="s">
        <v>20</v>
      </c>
      <c r="B28" s="2">
        <f>SUM('Січень2018 р.'!B28+'Лютий 18 р.'!B28)</f>
        <v>464423.39</v>
      </c>
      <c r="C28" s="2">
        <f>SUM('Січень2018 р.'!C28+'Лютий 18 р.'!C28)</f>
        <v>183052.95</v>
      </c>
      <c r="D28" s="2">
        <f>SUM('Січень2018 р.'!D28+'Лютий 18 р.'!D28)</f>
        <v>647476.34</v>
      </c>
      <c r="E28" s="2">
        <f>SUM('Січень2018 р.'!E28+'Лютий 18 р.'!E28)</f>
        <v>135797.13</v>
      </c>
      <c r="F28" s="2">
        <f>SUM('Січень2018 р.'!F28+'Лютий 18 р.'!F28)</f>
        <v>346775.14</v>
      </c>
      <c r="G28" s="2">
        <f>SUM('Січень2018 р.'!G28+'Лютий 18 р.'!G28)</f>
        <v>42531.360000000001</v>
      </c>
      <c r="H28" s="2">
        <f>SUM('Січень2018 р.'!H28+'Лютий 18 р.'!H28)</f>
        <v>0</v>
      </c>
      <c r="I28" s="2">
        <f>SUM('Січень2018 р.'!I28+'Лютий 18 р.'!I28)</f>
        <v>6993</v>
      </c>
      <c r="J28" s="2">
        <f>SUM('Січень2018 р.'!J28+'Лютий 18 р.'!J28)</f>
        <v>0</v>
      </c>
      <c r="K28" s="2">
        <f>SUM('Січень2018 р.'!K28+'Лютий 18 р.'!K28)</f>
        <v>0</v>
      </c>
      <c r="L28" s="2">
        <f>SUM('Січень2018 р.'!L28+'Лютий 18 р.'!L28)</f>
        <v>0</v>
      </c>
      <c r="M28" s="2">
        <f>SUM('Січень2018 р.'!M28+'Лютий 18 р.'!M28)</f>
        <v>0</v>
      </c>
      <c r="N28" s="2">
        <f>SUM('Січень2018 р.'!N28+'Лютий 18 р.'!N28)</f>
        <v>0</v>
      </c>
      <c r="O28" s="2">
        <f>SUM('Січень2018 р.'!O28+'Лютий 18 р.'!O28)</f>
        <v>297250.78000000003</v>
      </c>
      <c r="P28" s="2">
        <f>SUM('Січень2018 р.'!P28+'Лютий 18 р.'!P28)</f>
        <v>0</v>
      </c>
      <c r="Q28" s="2">
        <f>SUM('Січень2018 р.'!Q28+'Лютий 18 р.'!Q28)</f>
        <v>4685.1000000000004</v>
      </c>
      <c r="R28" s="2">
        <f>SUM('Січень2018 р.'!R28+'Лютий 18 р.'!R28)</f>
        <v>24055.1</v>
      </c>
      <c r="S28" s="2">
        <f>SUM('Січень2018 р.'!S28+'Лютий 18 р.'!S28)</f>
        <v>268510.58</v>
      </c>
      <c r="T28" s="2">
        <f>SUM('Січень2018 р.'!T28+'Лютий 18 р.'!T28)</f>
        <v>0</v>
      </c>
      <c r="U28" s="2">
        <f>SUM('Січень2018 р.'!U28+'Лютий 18 р.'!U28)</f>
        <v>0</v>
      </c>
      <c r="V28" s="2">
        <f>SUM('Січень2018 р.'!V28+'Лютий 18 р.'!V28)</f>
        <v>0</v>
      </c>
      <c r="W28" s="2">
        <f>SUM('Січень2018 р.'!W28+'Лютий 18 р.'!W28)</f>
        <v>0</v>
      </c>
      <c r="X28" s="2">
        <f>SUM('Січень2018 р.'!X28+'Лютий 18 р.'!X28)</f>
        <v>1130048.6100000001</v>
      </c>
    </row>
    <row r="29" spans="1:24" x14ac:dyDescent="0.2">
      <c r="A29" s="30" t="s">
        <v>21</v>
      </c>
      <c r="B29" s="2">
        <f>SUM('Січень2018 р.'!B29+'Лютий 18 р.'!B29)</f>
        <v>293459.88</v>
      </c>
      <c r="C29" s="2">
        <f>SUM('Січень2018 р.'!C29+'Лютий 18 р.'!C29)</f>
        <v>51317.7</v>
      </c>
      <c r="D29" s="2">
        <f>SUM('Січень2018 р.'!D29+'Лютий 18 р.'!D29)</f>
        <v>344777.58</v>
      </c>
      <c r="E29" s="2">
        <f>SUM('Січень2018 р.'!E29+'Лютий 18 р.'!E29)</f>
        <v>76344.399999999994</v>
      </c>
      <c r="F29" s="2">
        <f>SUM('Січень2018 р.'!F29+'Лютий 18 р.'!F29)</f>
        <v>233843.55</v>
      </c>
      <c r="G29" s="2">
        <f>SUM('Січень2018 р.'!G29+'Лютий 18 р.'!G29)</f>
        <v>5980.1</v>
      </c>
      <c r="H29" s="2">
        <f>SUM('Січень2018 р.'!H29+'Лютий 18 р.'!H29)</f>
        <v>-100</v>
      </c>
      <c r="I29" s="2">
        <f>SUM('Січень2018 р.'!I29+'Лютий 18 р.'!I29)</f>
        <v>1457.64</v>
      </c>
      <c r="J29" s="2">
        <f>SUM('Січень2018 р.'!J29+'Лютий 18 р.'!J29)</f>
        <v>0</v>
      </c>
      <c r="K29" s="2">
        <f>SUM('Січень2018 р.'!K29+'Лютий 18 р.'!K29)</f>
        <v>0</v>
      </c>
      <c r="L29" s="2">
        <f>SUM('Січень2018 р.'!L29+'Лютий 18 р.'!L29)</f>
        <v>0</v>
      </c>
      <c r="M29" s="2">
        <f>SUM('Січень2018 р.'!M29+'Лютий 18 р.'!M29)</f>
        <v>0</v>
      </c>
      <c r="N29" s="2">
        <f>SUM('Січень2018 р.'!N29+'Лютий 18 р.'!N29)</f>
        <v>855.73</v>
      </c>
      <c r="O29" s="2">
        <f>SUM('Січень2018 р.'!O29+'Лютий 18 р.'!O29)</f>
        <v>225650.08000000002</v>
      </c>
      <c r="P29" s="2">
        <f>SUM('Січень2018 р.'!P29+'Лютий 18 р.'!P29)</f>
        <v>212500</v>
      </c>
      <c r="Q29" s="2">
        <f>SUM('Січень2018 р.'!Q29+'Лютий 18 р.'!Q29)</f>
        <v>1092.96</v>
      </c>
      <c r="R29" s="2">
        <f>SUM('Січень2018 р.'!R29+'Лютий 18 р.'!R29)</f>
        <v>12057.119999999999</v>
      </c>
      <c r="S29" s="2">
        <f>SUM('Січень2018 р.'!S29+'Лютий 18 р.'!S29)</f>
        <v>0</v>
      </c>
      <c r="T29" s="2">
        <f>SUM('Січень2018 р.'!T29+'Лютий 18 р.'!T29)</f>
        <v>0</v>
      </c>
      <c r="U29" s="2">
        <f>SUM('Січень2018 р.'!U29+'Лютий 18 р.'!U29)</f>
        <v>0</v>
      </c>
      <c r="V29" s="2">
        <f>SUM('Січень2018 р.'!V29+'Лютий 18 р.'!V29)</f>
        <v>0</v>
      </c>
      <c r="W29" s="2">
        <f>SUM('Січень2018 р.'!W29+'Лютий 18 р.'!W29)</f>
        <v>0</v>
      </c>
      <c r="X29" s="2">
        <f>SUM('Січень2018 р.'!X29+'Лютий 18 р.'!X29)</f>
        <v>654965.53</v>
      </c>
    </row>
    <row r="30" spans="1:24" x14ac:dyDescent="0.2">
      <c r="A30" s="30" t="s">
        <v>22</v>
      </c>
      <c r="B30" s="2">
        <f>SUM('Січень2018 р.'!B30+'Лютий 18 р.'!B30)</f>
        <v>148567.22999999998</v>
      </c>
      <c r="C30" s="2">
        <f>SUM('Січень2018 р.'!C30+'Лютий 18 р.'!C30)</f>
        <v>43018.97</v>
      </c>
      <c r="D30" s="2">
        <f>SUM('Січень2018 р.'!D30+'Лютий 18 р.'!D30)</f>
        <v>191586.19999999998</v>
      </c>
      <c r="E30" s="2">
        <f>SUM('Січень2018 р.'!E30+'Лютий 18 р.'!E30)</f>
        <v>42422.96</v>
      </c>
      <c r="F30" s="2">
        <f>SUM('Січень2018 р.'!F30+'Лютий 18 р.'!F30)</f>
        <v>99283.599999999991</v>
      </c>
      <c r="G30" s="2">
        <f>SUM('Січень2018 р.'!G30+'Лютий 18 р.'!G30)</f>
        <v>5133.1000000000004</v>
      </c>
      <c r="H30" s="2">
        <f>SUM('Січень2018 р.'!H30+'Лютий 18 р.'!H30)</f>
        <v>3385.29</v>
      </c>
      <c r="I30" s="2">
        <f>SUM('Січень2018 р.'!I30+'Лютий 18 р.'!I30)</f>
        <v>890.22</v>
      </c>
      <c r="J30" s="2">
        <f>SUM('Січень2018 р.'!J30+'Лютий 18 р.'!J30)</f>
        <v>0</v>
      </c>
      <c r="K30" s="2">
        <f>SUM('Січень2018 р.'!K30+'Лютий 18 р.'!K30)</f>
        <v>0</v>
      </c>
      <c r="L30" s="2">
        <f>SUM('Січень2018 р.'!L30+'Лютий 18 р.'!L30)</f>
        <v>0</v>
      </c>
      <c r="M30" s="2">
        <f>SUM('Січень2018 р.'!M30+'Лютий 18 р.'!M30)</f>
        <v>0</v>
      </c>
      <c r="N30" s="2">
        <f>SUM('Січень2018 р.'!N30+'Лютий 18 р.'!N30)</f>
        <v>314.17</v>
      </c>
      <c r="O30" s="2">
        <f>SUM('Січень2018 р.'!O30+'Лютий 18 р.'!O30)</f>
        <v>89560.819999999992</v>
      </c>
      <c r="P30" s="2">
        <f>SUM('Січень2018 р.'!P30+'Лютий 18 р.'!P30)</f>
        <v>0</v>
      </c>
      <c r="Q30" s="2">
        <f>SUM('Січень2018 р.'!Q30+'Лютий 18 р.'!Q30)</f>
        <v>0</v>
      </c>
      <c r="R30" s="2">
        <f>SUM('Січень2018 р.'!R30+'Лютий 18 р.'!R30)</f>
        <v>5438.79</v>
      </c>
      <c r="S30" s="2">
        <f>SUM('Січень2018 р.'!S30+'Лютий 18 р.'!S30)</f>
        <v>84122.03</v>
      </c>
      <c r="T30" s="2">
        <f>SUM('Січень2018 р.'!T30+'Лютий 18 р.'!T30)</f>
        <v>0</v>
      </c>
      <c r="U30" s="2">
        <f>SUM('Січень2018 р.'!U30+'Лютий 18 р.'!U30)</f>
        <v>0</v>
      </c>
      <c r="V30" s="2">
        <f>SUM('Січень2018 р.'!V30+'Лютий 18 р.'!V30)</f>
        <v>0</v>
      </c>
      <c r="W30" s="2">
        <f>SUM('Січень2018 р.'!W30+'Лютий 18 р.'!W30)</f>
        <v>0</v>
      </c>
      <c r="X30" s="2">
        <f>SUM('Січень2018 р.'!X30+'Лютий 18 р.'!X30)</f>
        <v>333292.76</v>
      </c>
    </row>
    <row r="31" spans="1:24" x14ac:dyDescent="0.2">
      <c r="A31" s="30" t="s">
        <v>23</v>
      </c>
      <c r="B31" s="2">
        <f>SUM('Січень2018 р.'!B31+'Лютий 18 р.'!B31)</f>
        <v>308736.93</v>
      </c>
      <c r="C31" s="2">
        <f>SUM('Січень2018 р.'!C31+'Лютий 18 р.'!C31)</f>
        <v>99936.329999999987</v>
      </c>
      <c r="D31" s="2">
        <f>SUM('Січень2018 р.'!D31+'Лютий 18 р.'!D31)</f>
        <v>408673.26</v>
      </c>
      <c r="E31" s="2">
        <f>SUM('Січень2018 р.'!E31+'Лютий 18 р.'!E31)</f>
        <v>90493.59</v>
      </c>
      <c r="F31" s="2">
        <f>SUM('Січень2018 р.'!F31+'Лютий 18 р.'!F31)</f>
        <v>156200.62</v>
      </c>
      <c r="G31" s="2">
        <f>SUM('Січень2018 р.'!G31+'Лютий 18 р.'!G31)</f>
        <v>24191.43</v>
      </c>
      <c r="H31" s="2">
        <f>SUM('Січень2018 р.'!H31+'Лютий 18 р.'!H31)</f>
        <v>6414.43</v>
      </c>
      <c r="I31" s="2">
        <f>SUM('Січень2018 р.'!I31+'Лютий 18 р.'!I31)</f>
        <v>2598.06</v>
      </c>
      <c r="J31" s="2">
        <f>SUM('Січень2018 р.'!J31+'Лютий 18 р.'!J31)</f>
        <v>0</v>
      </c>
      <c r="K31" s="2">
        <f>SUM('Січень2018 р.'!K31+'Лютий 18 р.'!K31)</f>
        <v>0</v>
      </c>
      <c r="L31" s="2">
        <f>SUM('Січень2018 р.'!L31+'Лютий 18 р.'!L31)</f>
        <v>0</v>
      </c>
      <c r="M31" s="2">
        <f>SUM('Січень2018 р.'!M31+'Лютий 18 р.'!M31)</f>
        <v>0</v>
      </c>
      <c r="N31" s="2">
        <f>SUM('Січень2018 р.'!N31+'Лютий 18 р.'!N31)</f>
        <v>0</v>
      </c>
      <c r="O31" s="2">
        <f>SUM('Січень2018 р.'!O31+'Лютий 18 р.'!O31)</f>
        <v>122996.7</v>
      </c>
      <c r="P31" s="2">
        <f>SUM('Січень2018 р.'!P31+'Лютий 18 р.'!P31)</f>
        <v>0</v>
      </c>
      <c r="Q31" s="2">
        <f>SUM('Січень2018 р.'!Q31+'Лютий 18 р.'!Q31)</f>
        <v>0</v>
      </c>
      <c r="R31" s="2">
        <f>SUM('Січень2018 р.'!R31+'Лютий 18 р.'!R31)</f>
        <v>20721.510000000002</v>
      </c>
      <c r="S31" s="2">
        <f>SUM('Січень2018 р.'!S31+'Лютий 18 р.'!S31)</f>
        <v>102275.19</v>
      </c>
      <c r="T31" s="2">
        <f>SUM('Січень2018 р.'!T31+'Лютий 18 р.'!T31)</f>
        <v>0</v>
      </c>
      <c r="U31" s="2">
        <f>SUM('Січень2018 р.'!U31+'Лютий 18 р.'!U31)</f>
        <v>0</v>
      </c>
      <c r="V31" s="2">
        <f>SUM('Січень2018 р.'!V31+'Лютий 18 р.'!V31)</f>
        <v>0</v>
      </c>
      <c r="W31" s="2">
        <f>SUM('Січень2018 р.'!W31+'Лютий 18 р.'!W31)</f>
        <v>0</v>
      </c>
      <c r="X31" s="2">
        <f>SUM('Січень2018 р.'!X31+'Лютий 18 р.'!X31)</f>
        <v>655367.47</v>
      </c>
    </row>
    <row r="32" spans="1:24" x14ac:dyDescent="0.2">
      <c r="A32" s="1"/>
      <c r="B32" s="2">
        <f>SUM('Січень2018 р.'!B32+'Лютий 18 р.'!B32)</f>
        <v>0</v>
      </c>
      <c r="C32" s="2">
        <f>SUM('Січень2018 р.'!C32+'Лютий 18 р.'!C32)</f>
        <v>0</v>
      </c>
      <c r="D32" s="2">
        <f>SUM('Січень2018 р.'!D32+'Лютий 18 р.'!D32)</f>
        <v>0</v>
      </c>
      <c r="E32" s="2">
        <f>SUM('Січень2018 р.'!E32+'Лютий 18 р.'!E32)</f>
        <v>0</v>
      </c>
      <c r="F32" s="2">
        <f>SUM('Січень2018 р.'!F32+'Лютий 18 р.'!F32)</f>
        <v>0</v>
      </c>
      <c r="G32" s="2">
        <f>SUM('Січень2018 р.'!G32+'Лютий 18 р.'!G32)</f>
        <v>0</v>
      </c>
      <c r="H32" s="2">
        <f>SUM('Січень2018 р.'!H32+'Лютий 18 р.'!H32)</f>
        <v>0</v>
      </c>
      <c r="I32" s="2">
        <f>SUM('Січень2018 р.'!I32+'Лютий 18 р.'!I32)</f>
        <v>0</v>
      </c>
      <c r="J32" s="2">
        <f>SUM('Січень2018 р.'!J32+'Лютий 18 р.'!J32)</f>
        <v>0</v>
      </c>
      <c r="K32" s="2">
        <f>SUM('Січень2018 р.'!K32+'Лютий 18 р.'!K32)</f>
        <v>0</v>
      </c>
      <c r="L32" s="2">
        <f>SUM('Січень2018 р.'!L32+'Лютий 18 р.'!L32)</f>
        <v>0</v>
      </c>
      <c r="M32" s="2">
        <f>SUM('Січень2018 р.'!M32+'Лютий 18 р.'!M32)</f>
        <v>0</v>
      </c>
      <c r="N32" s="2">
        <f>SUM('Січень2018 р.'!N32+'Лютий 18 р.'!N32)</f>
        <v>0</v>
      </c>
      <c r="O32" s="2">
        <f>SUM('Січень2018 р.'!O32+'Лютий 18 р.'!O32)</f>
        <v>0</v>
      </c>
      <c r="P32" s="2">
        <f>SUM('Січень2018 р.'!P32+'Лютий 18 р.'!P32)</f>
        <v>0</v>
      </c>
      <c r="Q32" s="2">
        <f>SUM('Січень2018 р.'!Q32+'Лютий 18 р.'!Q32)</f>
        <v>0</v>
      </c>
      <c r="R32" s="2">
        <f>SUM('Січень2018 р.'!R32+'Лютий 18 р.'!R32)</f>
        <v>0</v>
      </c>
      <c r="S32" s="2">
        <f>SUM('Січень2018 р.'!S32+'Лютий 18 р.'!S32)</f>
        <v>0</v>
      </c>
      <c r="T32" s="2">
        <f>SUM('Січень2018 р.'!T32+'Лютий 18 р.'!T32)</f>
        <v>0</v>
      </c>
      <c r="U32" s="2">
        <f>SUM('Січень2018 р.'!U32+'Лютий 18 р.'!U32)</f>
        <v>0</v>
      </c>
      <c r="V32" s="2">
        <f>SUM('Січень2018 р.'!V32+'Лютий 18 р.'!V32)</f>
        <v>0</v>
      </c>
      <c r="W32" s="2">
        <f>SUM('Січень2018 р.'!W32+'Лютий 18 р.'!W32)</f>
        <v>0</v>
      </c>
      <c r="X32" s="2">
        <f>SUM('Січень2018 р.'!X32+'Лютий 18 р.'!X32)</f>
        <v>0</v>
      </c>
    </row>
    <row r="33" spans="1:25" x14ac:dyDescent="0.2">
      <c r="A33" s="1"/>
      <c r="B33" s="2">
        <f>SUM('Січень2018 р.'!B33+'Лютий 18 р.'!B33)</f>
        <v>0</v>
      </c>
      <c r="C33" s="2">
        <f>SUM('Січень2018 р.'!C33+'Лютий 18 р.'!C33)</f>
        <v>0</v>
      </c>
      <c r="D33" s="2">
        <f>SUM('Січень2018 р.'!D33+'Лютий 18 р.'!D33)</f>
        <v>0</v>
      </c>
      <c r="E33" s="2">
        <f>SUM('Січень2018 р.'!E33+'Лютий 18 р.'!E33)</f>
        <v>0</v>
      </c>
      <c r="F33" s="2">
        <f>SUM('Січень2018 р.'!F33+'Лютий 18 р.'!F33)</f>
        <v>0</v>
      </c>
      <c r="G33" s="2">
        <f>SUM('Січень2018 р.'!G33+'Лютий 18 р.'!G33)</f>
        <v>0</v>
      </c>
      <c r="H33" s="2">
        <f>SUM('Січень2018 р.'!H33+'Лютий 18 р.'!H33)</f>
        <v>0</v>
      </c>
      <c r="I33" s="2">
        <f>SUM('Січень2018 р.'!I33+'Лютий 18 р.'!I33)</f>
        <v>0</v>
      </c>
      <c r="J33" s="2">
        <f>SUM('Січень2018 р.'!J33+'Лютий 18 р.'!J33)</f>
        <v>0</v>
      </c>
      <c r="K33" s="2">
        <f>SUM('Січень2018 р.'!K33+'Лютий 18 р.'!K33)</f>
        <v>0</v>
      </c>
      <c r="L33" s="2">
        <f>SUM('Січень2018 р.'!L33+'Лютий 18 р.'!L33)</f>
        <v>0</v>
      </c>
      <c r="M33" s="2">
        <f>SUM('Січень2018 р.'!M33+'Лютий 18 р.'!M33)</f>
        <v>0</v>
      </c>
      <c r="N33" s="2">
        <f>SUM('Січень2018 р.'!N33+'Лютий 18 р.'!N33)</f>
        <v>0</v>
      </c>
      <c r="O33" s="2">
        <f>SUM('Січень2018 р.'!O33+'Лютий 18 р.'!O33)</f>
        <v>0</v>
      </c>
      <c r="P33" s="2">
        <f>SUM('Січень2018 р.'!P33+'Лютий 18 р.'!P33)</f>
        <v>0</v>
      </c>
      <c r="Q33" s="2">
        <f>SUM('Січень2018 р.'!Q33+'Лютий 18 р.'!Q33)</f>
        <v>0</v>
      </c>
      <c r="R33" s="2">
        <f>SUM('Січень2018 р.'!R33+'Лютий 18 р.'!R33)</f>
        <v>0</v>
      </c>
      <c r="S33" s="2">
        <f>SUM('Січень2018 р.'!S33+'Лютий 18 р.'!S33)</f>
        <v>0</v>
      </c>
      <c r="T33" s="2">
        <f>SUM('Січень2018 р.'!T33+'Лютий 18 р.'!T33)</f>
        <v>0</v>
      </c>
      <c r="U33" s="2">
        <f>SUM('Січень2018 р.'!U33+'Лютий 18 р.'!U33)</f>
        <v>0</v>
      </c>
      <c r="V33" s="2">
        <f>SUM('Січень2018 р.'!V33+'Лютий 18 р.'!V33)</f>
        <v>0</v>
      </c>
      <c r="W33" s="2">
        <f>SUM('Січень2018 р.'!W33+'Лютий 18 р.'!W33)</f>
        <v>0</v>
      </c>
      <c r="X33" s="2">
        <f>SUM('Січень2018 р.'!X33+'Лютий 18 р.'!X33)</f>
        <v>0</v>
      </c>
    </row>
    <row r="34" spans="1:25" x14ac:dyDescent="0.2">
      <c r="A34" s="1"/>
      <c r="B34" s="2">
        <f>SUM('Січень2018 р.'!B34+'Лютий 18 р.'!B34)</f>
        <v>0</v>
      </c>
      <c r="C34" s="2">
        <f>SUM('Січень2018 р.'!C34+'Лютий 18 р.'!C34)</f>
        <v>0</v>
      </c>
      <c r="D34" s="2">
        <f>SUM('Січень2018 р.'!D34+'Лютий 18 р.'!D34)</f>
        <v>0</v>
      </c>
      <c r="E34" s="2">
        <f>SUM('Січень2018 р.'!E34+'Лютий 18 р.'!E34)</f>
        <v>0</v>
      </c>
      <c r="F34" s="2">
        <f>SUM('Січень2018 р.'!F34+'Лютий 18 р.'!F34)</f>
        <v>0</v>
      </c>
      <c r="G34" s="2">
        <f>SUM('Січень2018 р.'!G34+'Лютий 18 р.'!G34)</f>
        <v>0</v>
      </c>
      <c r="H34" s="2">
        <f>SUM('Січень2018 р.'!H34+'Лютий 18 р.'!H34)</f>
        <v>0</v>
      </c>
      <c r="I34" s="2">
        <f>SUM('Січень2018 р.'!I34+'Лютий 18 р.'!I34)</f>
        <v>0</v>
      </c>
      <c r="J34" s="2">
        <f>SUM('Січень2018 р.'!J34+'Лютий 18 р.'!J34)</f>
        <v>0</v>
      </c>
      <c r="K34" s="2">
        <f>SUM('Січень2018 р.'!K34+'Лютий 18 р.'!K34)</f>
        <v>0</v>
      </c>
      <c r="L34" s="2">
        <f>SUM('Січень2018 р.'!L34+'Лютий 18 р.'!L34)</f>
        <v>0</v>
      </c>
      <c r="M34" s="2">
        <f>SUM('Січень2018 р.'!M34+'Лютий 18 р.'!M34)</f>
        <v>0</v>
      </c>
      <c r="N34" s="2">
        <f>SUM('Січень2018 р.'!N34+'Лютий 18 р.'!N34)</f>
        <v>0</v>
      </c>
      <c r="O34" s="2">
        <f>SUM('Січень2018 р.'!O34+'Лютий 18 р.'!O34)</f>
        <v>0</v>
      </c>
      <c r="P34" s="2">
        <f>SUM('Січень2018 р.'!P34+'Лютий 18 р.'!P34)</f>
        <v>0</v>
      </c>
      <c r="Q34" s="2">
        <f>SUM('Січень2018 р.'!Q34+'Лютий 18 р.'!Q34)</f>
        <v>0</v>
      </c>
      <c r="R34" s="2">
        <f>SUM('Січень2018 р.'!R34+'Лютий 18 р.'!R34)</f>
        <v>0</v>
      </c>
      <c r="S34" s="2">
        <f>SUM('Січень2018 р.'!S34+'Лютий 18 р.'!S34)</f>
        <v>0</v>
      </c>
      <c r="T34" s="2">
        <f>SUM('Січень2018 р.'!T34+'Лютий 18 р.'!T34)</f>
        <v>0</v>
      </c>
      <c r="U34" s="2">
        <f>SUM('Січень2018 р.'!U34+'Лютий 18 р.'!U34)</f>
        <v>0</v>
      </c>
      <c r="V34" s="2">
        <f>SUM('Січень2018 р.'!V34+'Лютий 18 р.'!V34)</f>
        <v>0</v>
      </c>
      <c r="W34" s="2">
        <f>SUM('Січень2018 р.'!W34+'Лютий 18 р.'!W34)</f>
        <v>0</v>
      </c>
      <c r="X34" s="2">
        <f>SUM('Січень2018 р.'!X34+'Лютий 18 р.'!X34)</f>
        <v>0</v>
      </c>
    </row>
    <row r="35" spans="1:25" x14ac:dyDescent="0.2">
      <c r="A35" s="6"/>
      <c r="B35" s="2">
        <f>SUM('Січень2018 р.'!B35+'Лютий 18 р.'!B35)</f>
        <v>0</v>
      </c>
      <c r="C35" s="2">
        <f>SUM('Січень2018 р.'!C35+'Лютий 18 р.'!C35)</f>
        <v>0</v>
      </c>
      <c r="D35" s="2">
        <f>SUM('Січень2018 р.'!D35+'Лютий 18 р.'!D35)</f>
        <v>0</v>
      </c>
      <c r="E35" s="2">
        <f>SUM('Січень2018 р.'!E35+'Лютий 18 р.'!E35)</f>
        <v>0</v>
      </c>
      <c r="F35" s="2">
        <f>SUM('Січень2018 р.'!F35+'Лютий 18 р.'!F35)</f>
        <v>0</v>
      </c>
      <c r="G35" s="2">
        <f>SUM('Січень2018 р.'!G35+'Лютий 18 р.'!G35)</f>
        <v>0</v>
      </c>
      <c r="H35" s="2">
        <f>SUM('Січень2018 р.'!H35+'Лютий 18 р.'!H35)</f>
        <v>0</v>
      </c>
      <c r="I35" s="2">
        <f>SUM('Січень2018 р.'!I35+'Лютий 18 р.'!I35)</f>
        <v>0</v>
      </c>
      <c r="J35" s="2">
        <f>SUM('Січень2018 р.'!J35+'Лютий 18 р.'!J35)</f>
        <v>0</v>
      </c>
      <c r="K35" s="2">
        <f>SUM('Січень2018 р.'!K35+'Лютий 18 р.'!K35)</f>
        <v>0</v>
      </c>
      <c r="L35" s="2">
        <f>SUM('Січень2018 р.'!L35+'Лютий 18 р.'!L35)</f>
        <v>0</v>
      </c>
      <c r="M35" s="2">
        <f>SUM('Січень2018 р.'!M35+'Лютий 18 р.'!M35)</f>
        <v>0</v>
      </c>
      <c r="N35" s="2">
        <f>SUM('Січень2018 р.'!N35+'Лютий 18 р.'!N35)</f>
        <v>0</v>
      </c>
      <c r="O35" s="2">
        <f>SUM('Січень2018 р.'!O35+'Лютий 18 р.'!O35)</f>
        <v>0</v>
      </c>
      <c r="P35" s="2">
        <f>SUM('Січень2018 р.'!P35+'Лютий 18 р.'!P35)</f>
        <v>0</v>
      </c>
      <c r="Q35" s="2">
        <f>SUM('Січень2018 р.'!Q35+'Лютий 18 р.'!Q35)</f>
        <v>0</v>
      </c>
      <c r="R35" s="2">
        <f>SUM('Січень2018 р.'!R35+'Лютий 18 р.'!R35)</f>
        <v>0</v>
      </c>
      <c r="S35" s="2">
        <f>SUM('Січень2018 р.'!S35+'Лютий 18 р.'!S35)</f>
        <v>0</v>
      </c>
      <c r="T35" s="2">
        <f>SUM('Січень2018 р.'!T35+'Лютий 18 р.'!T35)</f>
        <v>0</v>
      </c>
      <c r="U35" s="2">
        <f>SUM('Січень2018 р.'!U35+'Лютий 18 р.'!U35)</f>
        <v>0</v>
      </c>
      <c r="V35" s="2">
        <f>SUM('Січень2018 р.'!V35+'Лютий 18 р.'!V35)</f>
        <v>0</v>
      </c>
      <c r="W35" s="2">
        <f>SUM('Січень2018 р.'!W35+'Лютий 18 р.'!W35)</f>
        <v>0</v>
      </c>
      <c r="X35" s="2">
        <f>SUM('Січень2018 р.'!X35+'Лютий 18 р.'!X35)</f>
        <v>0</v>
      </c>
    </row>
    <row r="36" spans="1:25" x14ac:dyDescent="0.2">
      <c r="A36" s="1" t="s">
        <v>6</v>
      </c>
      <c r="B36" s="2">
        <f>SUM('Січень2018 р.'!B36+'Лютий 18 р.'!B36)</f>
        <v>4932308.1400000006</v>
      </c>
      <c r="C36" s="2">
        <f>SUM('Січень2018 р.'!C36+'Лютий 18 р.'!C36)</f>
        <v>1488235.3599999999</v>
      </c>
      <c r="D36" s="2">
        <f>SUM('Січень2018 р.'!D36+'Лютий 18 р.'!D36)</f>
        <v>6420543.5</v>
      </c>
      <c r="E36" s="2">
        <f>SUM('Січень2018 р.'!E36+'Лютий 18 р.'!E36)</f>
        <v>1414142.5</v>
      </c>
      <c r="F36" s="2">
        <f>SUM('Січень2018 р.'!F36+'Лютий 18 р.'!F36)</f>
        <v>3514764.55</v>
      </c>
      <c r="G36" s="2">
        <f>SUM('Січень2018 р.'!G36+'Лютий 18 р.'!G36)</f>
        <v>379526.39</v>
      </c>
      <c r="H36" s="2">
        <f>SUM('Січень2018 р.'!H36+'Лютий 18 р.'!H36)</f>
        <v>94947.02</v>
      </c>
      <c r="I36" s="2">
        <f>SUM('Січень2018 р.'!I36+'Лютий 18 р.'!I36)</f>
        <v>74366.710000000006</v>
      </c>
      <c r="J36" s="2">
        <f>SUM('Січень2018 р.'!J36+'Лютий 18 р.'!J36)</f>
        <v>0</v>
      </c>
      <c r="K36" s="2">
        <f>SUM('Січень2018 р.'!K36+'Лютий 18 р.'!K36)</f>
        <v>0</v>
      </c>
      <c r="L36" s="2">
        <f>SUM('Січень2018 р.'!L36+'Лютий 18 р.'!L36)</f>
        <v>0</v>
      </c>
      <c r="M36" s="2">
        <f>SUM('Січень2018 р.'!M36+'Лютий 18 р.'!M36)</f>
        <v>0</v>
      </c>
      <c r="N36" s="2">
        <f>SUM('Січень2018 р.'!N36+'Лютий 18 р.'!N36)</f>
        <v>12181.9</v>
      </c>
      <c r="O36" s="2">
        <f>SUM('Січень2018 р.'!O36+'Лютий 18 р.'!O36)</f>
        <v>2953742.5300000003</v>
      </c>
      <c r="P36" s="2">
        <f>SUM('Січень2018 р.'!P36+'Лютий 18 р.'!P36)</f>
        <v>637500</v>
      </c>
      <c r="Q36" s="2">
        <f>SUM('Січень2018 р.'!Q36+'Лютий 18 р.'!Q36)</f>
        <v>6642.06</v>
      </c>
      <c r="R36" s="2">
        <f>SUM('Січень2018 р.'!R36+'Лютий 18 р.'!R36)</f>
        <v>260128.5</v>
      </c>
      <c r="S36" s="2">
        <f>SUM('Січень2018 р.'!S36+'Лютий 18 р.'!S36)</f>
        <v>2018888.22</v>
      </c>
      <c r="T36" s="2">
        <f>SUM('Січень2018 р.'!T36+'Лютий 18 р.'!T36)</f>
        <v>30583.75</v>
      </c>
      <c r="U36" s="2">
        <f>SUM('Січень2018 р.'!U36+'Лютий 18 р.'!U36)</f>
        <v>0</v>
      </c>
      <c r="V36" s="2">
        <f>SUM('Січень2018 р.'!V36+'Лютий 18 р.'!V36)</f>
        <v>0</v>
      </c>
      <c r="W36" s="2">
        <f>SUM('Січень2018 р.'!W36+'Лютий 18 р.'!W36)</f>
        <v>0</v>
      </c>
      <c r="X36" s="2">
        <f>SUM('Січень2018 р.'!X36+'Лютий 18 р.'!X36)</f>
        <v>11349450.550000001</v>
      </c>
      <c r="Y36" s="11"/>
    </row>
    <row r="37" spans="1:25" ht="24.75" customHeight="1" x14ac:dyDescent="0.2">
      <c r="A37" s="1" t="s">
        <v>25</v>
      </c>
      <c r="B37" s="2">
        <f>SUM('Січень2018 р.'!B37+'Лютий 18 р.'!B37)</f>
        <v>6116223.2400000002</v>
      </c>
      <c r="C37" s="2">
        <f>SUM('Січень2018 р.'!C37+'Лютий 18 р.'!C37)</f>
        <v>1802787.78</v>
      </c>
      <c r="D37" s="2">
        <f>SUM('Січень2018 р.'!D37+'Лютий 18 р.'!D37)</f>
        <v>7919011.0200000005</v>
      </c>
      <c r="E37" s="2">
        <f>SUM('Січень2018 р.'!E37+'Лютий 18 р.'!E37)</f>
        <v>1745954.27</v>
      </c>
      <c r="F37" s="2">
        <f>SUM('Січень2018 р.'!F37+'Лютий 18 р.'!F37)</f>
        <v>3939537.3600000003</v>
      </c>
      <c r="G37" s="2">
        <f>SUM('Січень2018 р.'!G37+'Лютий 18 р.'!G37)</f>
        <v>110125.48999999996</v>
      </c>
      <c r="H37" s="2">
        <f>SUM('Січень2018 р.'!H37+'Лютий 18 р.'!H37)</f>
        <v>133096.06</v>
      </c>
      <c r="I37" s="2">
        <f>SUM('Січень2018 р.'!I37+'Лютий 18 р.'!I37)</f>
        <v>85093.46</v>
      </c>
      <c r="J37" s="2">
        <f>SUM('Січень2018 р.'!J37+'Лютий 18 р.'!J37)</f>
        <v>420.54</v>
      </c>
      <c r="K37" s="2">
        <f>SUM('Січень2018 р.'!K37+'Лютий 18 р.'!K37)</f>
        <v>0</v>
      </c>
      <c r="L37" s="2">
        <f>SUM('Січень2018 р.'!L37+'Лютий 18 р.'!L37)</f>
        <v>0</v>
      </c>
      <c r="M37" s="2">
        <f>SUM('Січень2018 р.'!M37+'Лютий 18 р.'!M37)</f>
        <v>0</v>
      </c>
      <c r="N37" s="2">
        <f>SUM('Січень2018 р.'!N37+'Лютий 18 р.'!N37)</f>
        <v>14983.22</v>
      </c>
      <c r="O37" s="2">
        <f>SUM('Січень2018 р.'!O37+'Лютий 18 р.'!O37)</f>
        <v>3596239.13</v>
      </c>
      <c r="P37" s="2">
        <f>SUM('Січень2018 р.'!P37+'Лютий 18 р.'!P37)</f>
        <v>882271</v>
      </c>
      <c r="Q37" s="2">
        <f>SUM('Січень2018 р.'!Q37+'Лютий 18 р.'!Q37)</f>
        <v>21258.06</v>
      </c>
      <c r="R37" s="2">
        <f>SUM('Січень2018 р.'!R37+'Лютий 18 р.'!R37)</f>
        <v>324812.56</v>
      </c>
      <c r="S37" s="2">
        <f>SUM('Січень2018 р.'!S37+'Лютий 18 р.'!S37)</f>
        <v>2337313.7599999998</v>
      </c>
      <c r="T37" s="2">
        <f>SUM('Січень2018 р.'!T37+'Лютий 18 р.'!T37)</f>
        <v>30583.75</v>
      </c>
      <c r="U37" s="2">
        <f>SUM('Січень2018 р.'!U37+'Лютий 18 р.'!U37)</f>
        <v>0</v>
      </c>
      <c r="V37" s="2">
        <f>SUM('Січень2018 р.'!V37+'Лютий 18 р.'!V37)</f>
        <v>0</v>
      </c>
      <c r="W37" s="2">
        <f>SUM('Січень2018 р.'!W37+'Лютий 18 р.'!W37)</f>
        <v>0</v>
      </c>
      <c r="X37" s="2">
        <f>SUM('Січень2018 р.'!X37+'Лютий 18 р.'!X37)</f>
        <v>13604923.190000001</v>
      </c>
      <c r="Y37" s="11"/>
    </row>
    <row r="38" spans="1:25" ht="24.75" customHeight="1" x14ac:dyDescent="0.2">
      <c r="A38" s="10" t="s">
        <v>40</v>
      </c>
      <c r="B38" s="8">
        <v>2111</v>
      </c>
      <c r="C38" s="1">
        <v>2111</v>
      </c>
      <c r="D38" s="1">
        <v>2110</v>
      </c>
      <c r="E38" s="1">
        <v>2120</v>
      </c>
      <c r="F38" s="1">
        <v>2200</v>
      </c>
      <c r="G38" s="1">
        <v>2210</v>
      </c>
      <c r="H38" s="1">
        <v>2230</v>
      </c>
      <c r="I38" s="1">
        <v>2240</v>
      </c>
      <c r="J38" s="1">
        <v>2800</v>
      </c>
      <c r="K38" s="1"/>
      <c r="L38" s="1"/>
      <c r="M38" s="1"/>
      <c r="N38" s="1">
        <v>2250</v>
      </c>
      <c r="O38" s="1">
        <v>2270</v>
      </c>
      <c r="P38" s="1">
        <v>2271</v>
      </c>
      <c r="Q38" s="1">
        <v>2272</v>
      </c>
      <c r="R38" s="1">
        <v>2273</v>
      </c>
      <c r="S38" s="1">
        <v>2274</v>
      </c>
      <c r="T38" s="1">
        <v>2275</v>
      </c>
      <c r="U38" s="1">
        <v>2282</v>
      </c>
      <c r="V38" s="1"/>
      <c r="W38" s="1"/>
      <c r="X38" s="1"/>
    </row>
    <row r="39" spans="1:25" x14ac:dyDescent="0.2">
      <c r="A39" s="16"/>
    </row>
  </sheetData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13" workbookViewId="0">
      <selection activeCell="A21" sqref="A21"/>
    </sheetView>
  </sheetViews>
  <sheetFormatPr defaultRowHeight="12.75" x14ac:dyDescent="0.2"/>
  <cols>
    <col min="1" max="1" width="16.5703125" customWidth="1"/>
    <col min="2" max="2" width="11.5703125" customWidth="1"/>
    <col min="3" max="3" width="10" customWidth="1"/>
    <col min="4" max="5" width="10.85546875" customWidth="1"/>
    <col min="6" max="6" width="9.5703125" customWidth="1"/>
    <col min="7" max="7" width="10.7109375" customWidth="1"/>
    <col min="8" max="8" width="9" customWidth="1"/>
    <col min="9" max="9" width="9.7109375" customWidth="1"/>
    <col min="10" max="10" width="7.28515625" customWidth="1"/>
    <col min="11" max="11" width="3.85546875" customWidth="1"/>
    <col min="12" max="12" width="5" customWidth="1"/>
    <col min="13" max="13" width="5.28515625" customWidth="1"/>
    <col min="14" max="14" width="8.140625" customWidth="1"/>
    <col min="15" max="16" width="10" customWidth="1"/>
    <col min="17" max="17" width="8.5703125" customWidth="1"/>
    <col min="18" max="18" width="9.85546875" customWidth="1"/>
    <col min="19" max="19" width="11.7109375" customWidth="1"/>
    <col min="20" max="20" width="8.5703125" customWidth="1"/>
    <col min="21" max="21" width="7.140625" customWidth="1"/>
    <col min="22" max="22" width="4.7109375" customWidth="1"/>
    <col min="23" max="23" width="5.5703125" customWidth="1"/>
    <col min="24" max="24" width="12.42578125" bestFit="1" customWidth="1"/>
  </cols>
  <sheetData>
    <row r="1" spans="1:24" x14ac:dyDescent="0.2">
      <c r="A1" s="1" t="s">
        <v>0</v>
      </c>
      <c r="B1" s="2"/>
      <c r="C1" s="3"/>
      <c r="D1" s="3">
        <f t="shared" ref="D1:D22" si="0">SUM(B1:C1)</f>
        <v>0</v>
      </c>
      <c r="E1" s="3"/>
      <c r="F1" s="3">
        <f t="shared" ref="F1:F36" si="1">G1+H1+I1+N1+O1+U1</f>
        <v>0</v>
      </c>
      <c r="G1" s="2"/>
      <c r="H1" s="2"/>
      <c r="I1" s="2"/>
      <c r="J1" s="2"/>
      <c r="K1" s="2"/>
      <c r="L1" s="2"/>
      <c r="M1" s="2"/>
      <c r="N1" s="2"/>
      <c r="O1" s="3">
        <f t="shared" ref="O1:O35" si="2">P1+Q1+R1+S1+T1</f>
        <v>0</v>
      </c>
      <c r="P1" s="2"/>
      <c r="Q1" s="2"/>
      <c r="R1" s="2"/>
      <c r="S1" s="2"/>
      <c r="T1" s="2"/>
      <c r="U1" s="2"/>
      <c r="V1" s="2"/>
      <c r="W1" s="2"/>
      <c r="X1" s="3">
        <f>D1+E1+F1</f>
        <v>0</v>
      </c>
    </row>
    <row r="2" spans="1:24" x14ac:dyDescent="0.2">
      <c r="A2" s="1" t="s">
        <v>1</v>
      </c>
      <c r="B2" s="2"/>
      <c r="C2" s="2"/>
      <c r="D2" s="3">
        <f t="shared" si="0"/>
        <v>0</v>
      </c>
      <c r="E2" s="2"/>
      <c r="F2" s="3">
        <f t="shared" si="1"/>
        <v>0</v>
      </c>
      <c r="G2" s="2"/>
      <c r="H2" s="2"/>
      <c r="I2" s="2"/>
      <c r="J2" s="2"/>
      <c r="K2" s="2"/>
      <c r="L2" s="2"/>
      <c r="M2" s="2"/>
      <c r="N2" s="2"/>
      <c r="O2" s="3">
        <f t="shared" si="2"/>
        <v>0</v>
      </c>
      <c r="P2" s="2"/>
      <c r="Q2" s="2"/>
      <c r="R2" s="2"/>
      <c r="S2" s="2"/>
      <c r="T2" s="2"/>
      <c r="U2" s="2"/>
      <c r="V2" s="2"/>
      <c r="W2" s="2"/>
      <c r="X2" s="3">
        <f t="shared" ref="X2:X36" si="3">D2+E2+F2</f>
        <v>0</v>
      </c>
    </row>
    <row r="3" spans="1:24" x14ac:dyDescent="0.2">
      <c r="A3" s="1" t="s">
        <v>2</v>
      </c>
      <c r="B3" s="2"/>
      <c r="C3" s="2"/>
      <c r="D3" s="3">
        <f t="shared" si="0"/>
        <v>0</v>
      </c>
      <c r="E3" s="3"/>
      <c r="F3" s="3">
        <f t="shared" si="1"/>
        <v>0</v>
      </c>
      <c r="G3" s="2"/>
      <c r="H3" s="2"/>
      <c r="I3" s="2"/>
      <c r="J3" s="2"/>
      <c r="K3" s="2"/>
      <c r="L3" s="2"/>
      <c r="M3" s="2"/>
      <c r="N3" s="2"/>
      <c r="O3" s="3">
        <f t="shared" si="2"/>
        <v>0</v>
      </c>
      <c r="P3" s="2"/>
      <c r="Q3" s="2"/>
      <c r="R3" s="2"/>
      <c r="S3" s="2"/>
      <c r="T3" s="2"/>
      <c r="U3" s="2"/>
      <c r="V3" s="2"/>
      <c r="W3" s="2"/>
      <c r="X3" s="3">
        <f t="shared" si="3"/>
        <v>0</v>
      </c>
    </row>
    <row r="4" spans="1:24" x14ac:dyDescent="0.2">
      <c r="A4" s="1" t="s">
        <v>3</v>
      </c>
      <c r="B4" s="2"/>
      <c r="C4" s="2"/>
      <c r="D4" s="3">
        <f t="shared" si="0"/>
        <v>0</v>
      </c>
      <c r="E4" s="2"/>
      <c r="F4" s="3">
        <f t="shared" si="1"/>
        <v>0</v>
      </c>
      <c r="G4" s="2"/>
      <c r="H4" s="2"/>
      <c r="I4" s="2"/>
      <c r="J4" s="2"/>
      <c r="K4" s="2"/>
      <c r="L4" s="2"/>
      <c r="M4" s="2"/>
      <c r="N4" s="2"/>
      <c r="O4" s="3">
        <f t="shared" si="2"/>
        <v>0</v>
      </c>
      <c r="P4" s="2"/>
      <c r="Q4" s="2"/>
      <c r="R4" s="2"/>
      <c r="S4" s="2"/>
      <c r="T4" s="2"/>
      <c r="U4" s="2"/>
      <c r="V4" s="2"/>
      <c r="W4" s="2"/>
      <c r="X4" s="3">
        <f t="shared" si="3"/>
        <v>0</v>
      </c>
    </row>
    <row r="5" spans="1:24" x14ac:dyDescent="0.2">
      <c r="A5" s="1" t="s">
        <v>4</v>
      </c>
      <c r="B5" s="2">
        <v>355836.9</v>
      </c>
      <c r="C5" s="2">
        <v>72907.83</v>
      </c>
      <c r="D5" s="3">
        <v>429973.26</v>
      </c>
      <c r="E5" s="3">
        <v>93861.37</v>
      </c>
      <c r="F5" s="3">
        <f t="shared" si="1"/>
        <v>208487.32</v>
      </c>
      <c r="G5" s="2">
        <v>3119.65</v>
      </c>
      <c r="H5" s="2">
        <v>60943.86</v>
      </c>
      <c r="I5" s="2">
        <v>451.97</v>
      </c>
      <c r="J5" s="2">
        <v>-420.54</v>
      </c>
      <c r="K5" s="2"/>
      <c r="L5" s="2"/>
      <c r="M5" s="2"/>
      <c r="N5" s="2">
        <v>860.7</v>
      </c>
      <c r="O5" s="3">
        <f t="shared" si="2"/>
        <v>143111.14000000001</v>
      </c>
      <c r="P5" s="2">
        <v>120147</v>
      </c>
      <c r="Q5" s="2">
        <v>2049.6</v>
      </c>
      <c r="R5" s="2">
        <v>20914.54</v>
      </c>
      <c r="S5" s="2"/>
      <c r="T5" s="2"/>
      <c r="U5" s="2"/>
      <c r="V5" s="2"/>
      <c r="W5" s="2"/>
      <c r="X5" s="3">
        <f t="shared" si="3"/>
        <v>732321.95</v>
      </c>
    </row>
    <row r="6" spans="1:24" x14ac:dyDescent="0.2">
      <c r="A6" s="1" t="s">
        <v>5</v>
      </c>
      <c r="B6" s="2">
        <v>234757.19</v>
      </c>
      <c r="C6" s="3">
        <v>88072.24</v>
      </c>
      <c r="D6" s="3">
        <f t="shared" si="0"/>
        <v>322829.43</v>
      </c>
      <c r="E6" s="2">
        <v>70674.259999999995</v>
      </c>
      <c r="F6" s="3">
        <f t="shared" si="1"/>
        <v>67959.34</v>
      </c>
      <c r="G6" s="2">
        <v>4704.2700000000004</v>
      </c>
      <c r="H6" s="2">
        <v>48958.91</v>
      </c>
      <c r="I6" s="2">
        <v>53225.81</v>
      </c>
      <c r="J6" s="2"/>
      <c r="K6" s="2"/>
      <c r="L6" s="2"/>
      <c r="M6" s="2"/>
      <c r="N6" s="2">
        <v>2475.91</v>
      </c>
      <c r="O6" s="3">
        <f t="shared" si="2"/>
        <v>-41405.560000000005</v>
      </c>
      <c r="P6" s="2"/>
      <c r="Q6" s="2">
        <v>3998.4</v>
      </c>
      <c r="R6" s="2">
        <v>3080.41</v>
      </c>
      <c r="S6" s="2">
        <v>-48484.37</v>
      </c>
      <c r="T6" s="2"/>
      <c r="U6" s="2"/>
      <c r="V6" s="2"/>
      <c r="W6" s="2"/>
      <c r="X6" s="3">
        <f t="shared" si="3"/>
        <v>461463.03</v>
      </c>
    </row>
    <row r="7" spans="1:24" x14ac:dyDescent="0.2">
      <c r="A7" s="1"/>
      <c r="B7" s="2"/>
      <c r="C7" s="2"/>
      <c r="D7" s="3">
        <f t="shared" si="0"/>
        <v>0</v>
      </c>
      <c r="E7" s="2"/>
      <c r="F7" s="3">
        <f t="shared" si="1"/>
        <v>0</v>
      </c>
      <c r="G7" s="2"/>
      <c r="H7" s="2"/>
      <c r="I7" s="2"/>
      <c r="J7" s="2"/>
      <c r="K7" s="2"/>
      <c r="L7" s="2"/>
      <c r="M7" s="2"/>
      <c r="N7" s="2"/>
      <c r="O7" s="3">
        <f t="shared" si="2"/>
        <v>0</v>
      </c>
      <c r="P7" s="2"/>
      <c r="Q7" s="2"/>
      <c r="R7" s="2"/>
      <c r="S7" s="2"/>
      <c r="T7" s="2"/>
      <c r="U7" s="2"/>
      <c r="V7" s="2"/>
      <c r="W7" s="2"/>
      <c r="X7" s="3">
        <f t="shared" si="3"/>
        <v>0</v>
      </c>
    </row>
    <row r="8" spans="1:24" x14ac:dyDescent="0.2">
      <c r="A8" s="1" t="s">
        <v>6</v>
      </c>
      <c r="B8" s="3">
        <f>SUM(B1:B7)</f>
        <v>590594.09000000008</v>
      </c>
      <c r="C8" s="3">
        <f>SUM(C1:C7)</f>
        <v>160980.07</v>
      </c>
      <c r="D8" s="3">
        <f>SUM(D1:D7)</f>
        <v>752802.69</v>
      </c>
      <c r="E8" s="3">
        <f>SUM(E1:E7)</f>
        <v>164535.63</v>
      </c>
      <c r="F8" s="3">
        <f t="shared" si="1"/>
        <v>276446.66000000003</v>
      </c>
      <c r="G8" s="2">
        <f>SUM(G1:G7)</f>
        <v>7823.92</v>
      </c>
      <c r="H8" s="2">
        <f t="shared" ref="H8:N8" si="4">SUM(H1:H7)</f>
        <v>109902.77</v>
      </c>
      <c r="I8" s="2">
        <f t="shared" si="4"/>
        <v>53677.78</v>
      </c>
      <c r="J8" s="2">
        <f t="shared" si="4"/>
        <v>-420.54</v>
      </c>
      <c r="K8" s="2">
        <f t="shared" si="4"/>
        <v>0</v>
      </c>
      <c r="L8" s="2">
        <f t="shared" si="4"/>
        <v>0</v>
      </c>
      <c r="M8" s="2">
        <f t="shared" si="4"/>
        <v>0</v>
      </c>
      <c r="N8" s="2">
        <f t="shared" si="4"/>
        <v>3336.6099999999997</v>
      </c>
      <c r="O8" s="3">
        <f t="shared" si="2"/>
        <v>101705.58000000002</v>
      </c>
      <c r="P8" s="2">
        <f t="shared" ref="P8:U8" si="5">SUM(P1:P7)</f>
        <v>120147</v>
      </c>
      <c r="Q8" s="2">
        <f t="shared" si="5"/>
        <v>6048</v>
      </c>
      <c r="R8" s="2">
        <f t="shared" si="5"/>
        <v>23994.95</v>
      </c>
      <c r="S8" s="2">
        <f t="shared" si="5"/>
        <v>-48484.37</v>
      </c>
      <c r="T8" s="2">
        <f t="shared" si="5"/>
        <v>0</v>
      </c>
      <c r="U8" s="2">
        <f t="shared" si="5"/>
        <v>0</v>
      </c>
      <c r="V8" s="2"/>
      <c r="W8" s="2">
        <f>SUM(W1:W7)</f>
        <v>0</v>
      </c>
      <c r="X8" s="3">
        <f t="shared" si="3"/>
        <v>1193784.98</v>
      </c>
    </row>
    <row r="9" spans="1:24" x14ac:dyDescent="0.2">
      <c r="A9" s="1" t="s">
        <v>7</v>
      </c>
      <c r="B9" s="2">
        <v>162319.04000000001</v>
      </c>
      <c r="C9" s="2">
        <v>42661.72</v>
      </c>
      <c r="D9" s="2">
        <f t="shared" si="0"/>
        <v>204980.76</v>
      </c>
      <c r="E9" s="2">
        <v>44874.66</v>
      </c>
      <c r="F9" s="3">
        <f t="shared" si="1"/>
        <v>11718.120000000003</v>
      </c>
      <c r="G9" s="2">
        <v>12881.03</v>
      </c>
      <c r="H9" s="2">
        <v>14454.02</v>
      </c>
      <c r="I9" s="2">
        <v>2371.11</v>
      </c>
      <c r="J9" s="2"/>
      <c r="K9" s="2"/>
      <c r="L9" s="2"/>
      <c r="M9" s="2"/>
      <c r="N9" s="2">
        <v>1272.43</v>
      </c>
      <c r="O9" s="3">
        <f t="shared" si="2"/>
        <v>-19260.47</v>
      </c>
      <c r="P9" s="2"/>
      <c r="Q9" s="2"/>
      <c r="R9" s="2">
        <v>2061.96</v>
      </c>
      <c r="S9" s="2">
        <v>-21322.43</v>
      </c>
      <c r="T9" s="2"/>
      <c r="U9" s="2"/>
      <c r="V9" s="2"/>
      <c r="W9" s="2"/>
      <c r="X9" s="3">
        <f t="shared" si="3"/>
        <v>261573.54</v>
      </c>
    </row>
    <row r="10" spans="1:24" x14ac:dyDescent="0.2">
      <c r="A10" s="1" t="s">
        <v>8</v>
      </c>
      <c r="B10" s="2"/>
      <c r="C10" s="2"/>
      <c r="D10" s="2">
        <f t="shared" si="0"/>
        <v>0</v>
      </c>
      <c r="E10" s="2"/>
      <c r="F10" s="3">
        <f t="shared" si="1"/>
        <v>0</v>
      </c>
      <c r="G10" s="2"/>
      <c r="H10" s="2"/>
      <c r="I10" s="2"/>
      <c r="J10" s="2"/>
      <c r="K10" s="2"/>
      <c r="L10" s="2"/>
      <c r="M10" s="2"/>
      <c r="N10" s="2"/>
      <c r="O10" s="3">
        <f t="shared" si="2"/>
        <v>0</v>
      </c>
      <c r="P10" s="2"/>
      <c r="Q10" s="2"/>
      <c r="R10" s="2"/>
      <c r="S10" s="2"/>
      <c r="T10" s="2"/>
      <c r="U10" s="2"/>
      <c r="V10" s="2"/>
      <c r="W10" s="2"/>
      <c r="X10" s="3">
        <f t="shared" si="3"/>
        <v>0</v>
      </c>
    </row>
    <row r="11" spans="1:24" x14ac:dyDescent="0.2">
      <c r="A11" s="1" t="s">
        <v>9</v>
      </c>
      <c r="B11" s="2">
        <v>112486.96</v>
      </c>
      <c r="C11" s="2">
        <v>35200.769999999997</v>
      </c>
      <c r="D11" s="2">
        <f t="shared" si="0"/>
        <v>147687.73000000001</v>
      </c>
      <c r="E11" s="2">
        <v>32331.99</v>
      </c>
      <c r="F11" s="3">
        <f t="shared" si="1"/>
        <v>17544.160000000003</v>
      </c>
      <c r="G11" s="2">
        <v>5796.11</v>
      </c>
      <c r="H11" s="2">
        <v>19007.740000000002</v>
      </c>
      <c r="I11" s="2">
        <v>1866.11</v>
      </c>
      <c r="J11" s="2"/>
      <c r="K11" s="2"/>
      <c r="L11" s="2"/>
      <c r="M11" s="2"/>
      <c r="N11" s="2"/>
      <c r="O11" s="3">
        <f t="shared" si="2"/>
        <v>-9125.8000000000011</v>
      </c>
      <c r="P11" s="2"/>
      <c r="Q11" s="2"/>
      <c r="R11" s="2">
        <v>6550.4</v>
      </c>
      <c r="S11" s="2">
        <v>-15676.2</v>
      </c>
      <c r="T11" s="2"/>
      <c r="U11" s="2"/>
      <c r="V11" s="2"/>
      <c r="W11" s="2"/>
      <c r="X11" s="3">
        <f t="shared" si="3"/>
        <v>197563.88</v>
      </c>
    </row>
    <row r="12" spans="1:24" x14ac:dyDescent="0.2">
      <c r="A12" s="30" t="s">
        <v>34</v>
      </c>
      <c r="B12" s="2">
        <v>140594.37</v>
      </c>
      <c r="C12" s="2">
        <v>45811.519999999997</v>
      </c>
      <c r="D12" s="2">
        <f t="shared" si="0"/>
        <v>186405.88999999998</v>
      </c>
      <c r="E12" s="2">
        <v>40808.22</v>
      </c>
      <c r="F12" s="3">
        <f t="shared" si="1"/>
        <v>-10905.039999999997</v>
      </c>
      <c r="G12" s="2">
        <v>15851.19</v>
      </c>
      <c r="H12" s="2">
        <v>11561.86</v>
      </c>
      <c r="I12" s="2">
        <v>1712.59</v>
      </c>
      <c r="J12" s="2"/>
      <c r="K12" s="2"/>
      <c r="L12" s="2"/>
      <c r="M12" s="2"/>
      <c r="N12" s="2"/>
      <c r="O12" s="3">
        <f t="shared" si="2"/>
        <v>-40030.68</v>
      </c>
      <c r="P12" s="2"/>
      <c r="Q12" s="2"/>
      <c r="R12" s="2">
        <v>12438.53</v>
      </c>
      <c r="S12" s="2">
        <v>-52469.21</v>
      </c>
      <c r="T12" s="2"/>
      <c r="U12" s="2"/>
      <c r="V12" s="2"/>
      <c r="W12" s="2"/>
      <c r="X12" s="3">
        <f t="shared" si="3"/>
        <v>216309.06999999998</v>
      </c>
    </row>
    <row r="13" spans="1:24" x14ac:dyDescent="0.2">
      <c r="A13" s="30" t="s">
        <v>31</v>
      </c>
      <c r="B13" s="2">
        <v>13777.6</v>
      </c>
      <c r="C13" s="2"/>
      <c r="D13" s="2">
        <f t="shared" si="0"/>
        <v>13777.6</v>
      </c>
      <c r="E13" s="2">
        <v>3016.21</v>
      </c>
      <c r="F13" s="3">
        <f t="shared" si="1"/>
        <v>3520.41</v>
      </c>
      <c r="G13" s="2"/>
      <c r="H13" s="2">
        <v>3520.41</v>
      </c>
      <c r="I13" s="2"/>
      <c r="J13" s="2"/>
      <c r="K13" s="2"/>
      <c r="L13" s="2"/>
      <c r="M13" s="2"/>
      <c r="N13" s="2"/>
      <c r="O13" s="3">
        <f t="shared" si="2"/>
        <v>0</v>
      </c>
      <c r="P13" s="2"/>
      <c r="Q13" s="2"/>
      <c r="R13" s="2"/>
      <c r="S13" s="2"/>
      <c r="T13" s="2"/>
      <c r="U13" s="2"/>
      <c r="V13" s="2"/>
      <c r="W13" s="2"/>
      <c r="X13" s="3">
        <f t="shared" si="3"/>
        <v>20314.22</v>
      </c>
    </row>
    <row r="14" spans="1:24" x14ac:dyDescent="0.2">
      <c r="A14" s="30" t="s">
        <v>10</v>
      </c>
      <c r="B14" s="2"/>
      <c r="C14" s="3"/>
      <c r="D14" s="2">
        <f t="shared" si="0"/>
        <v>0</v>
      </c>
      <c r="E14" s="2"/>
      <c r="F14" s="3">
        <f t="shared" si="1"/>
        <v>0</v>
      </c>
      <c r="G14" s="2"/>
      <c r="H14" s="2"/>
      <c r="I14" s="2"/>
      <c r="J14" s="2"/>
      <c r="K14" s="2"/>
      <c r="L14" s="2"/>
      <c r="M14" s="2"/>
      <c r="N14" s="2"/>
      <c r="O14" s="3">
        <f t="shared" si="2"/>
        <v>0</v>
      </c>
      <c r="P14" s="2"/>
      <c r="Q14" s="2"/>
      <c r="R14" s="2"/>
      <c r="S14" s="2"/>
      <c r="T14" s="2"/>
      <c r="U14" s="2"/>
      <c r="V14" s="2"/>
      <c r="W14" s="2"/>
      <c r="X14" s="3">
        <f t="shared" si="3"/>
        <v>0</v>
      </c>
    </row>
    <row r="15" spans="1:24" x14ac:dyDescent="0.2">
      <c r="A15" s="30" t="s">
        <v>11</v>
      </c>
      <c r="B15" s="2">
        <v>198034.51</v>
      </c>
      <c r="C15" s="2">
        <v>73699.72</v>
      </c>
      <c r="D15" s="2">
        <f t="shared" si="0"/>
        <v>271734.23</v>
      </c>
      <c r="E15" s="2">
        <v>59488.42</v>
      </c>
      <c r="F15" s="3">
        <f t="shared" si="1"/>
        <v>51545.75</v>
      </c>
      <c r="G15" s="2">
        <v>33483.279999999999</v>
      </c>
      <c r="H15" s="2">
        <v>39329.379999999997</v>
      </c>
      <c r="I15" s="2">
        <v>426.94</v>
      </c>
      <c r="J15" s="2"/>
      <c r="K15" s="2"/>
      <c r="L15" s="2"/>
      <c r="M15" s="2"/>
      <c r="N15" s="2">
        <v>1568.98</v>
      </c>
      <c r="O15" s="3">
        <f t="shared" si="2"/>
        <v>-23262.83</v>
      </c>
      <c r="P15" s="2"/>
      <c r="Q15" s="2">
        <v>800</v>
      </c>
      <c r="R15" s="2">
        <v>4994.8900000000003</v>
      </c>
      <c r="S15" s="2">
        <v>-29057.72</v>
      </c>
      <c r="T15" s="2"/>
      <c r="U15" s="2"/>
      <c r="V15" s="2"/>
      <c r="W15" s="2"/>
      <c r="X15" s="3">
        <f t="shared" si="3"/>
        <v>382768.39999999997</v>
      </c>
    </row>
    <row r="16" spans="1:24" x14ac:dyDescent="0.2">
      <c r="A16" s="30" t="s">
        <v>12</v>
      </c>
      <c r="B16" s="2">
        <v>61560.800000000003</v>
      </c>
      <c r="C16" s="2">
        <v>23385.97</v>
      </c>
      <c r="D16" s="2">
        <f t="shared" si="0"/>
        <v>84946.77</v>
      </c>
      <c r="E16" s="2">
        <v>18596.66</v>
      </c>
      <c r="F16" s="3">
        <f t="shared" si="1"/>
        <v>617.76999999999862</v>
      </c>
      <c r="G16" s="2">
        <v>843.87</v>
      </c>
      <c r="H16" s="2">
        <v>5031.05</v>
      </c>
      <c r="I16" s="2">
        <v>3595.82</v>
      </c>
      <c r="J16" s="2"/>
      <c r="K16" s="2"/>
      <c r="L16" s="2"/>
      <c r="M16" s="2"/>
      <c r="N16" s="2"/>
      <c r="O16" s="3">
        <f t="shared" si="2"/>
        <v>-8852.9700000000012</v>
      </c>
      <c r="P16" s="2"/>
      <c r="Q16" s="2"/>
      <c r="R16" s="2">
        <v>5996.65</v>
      </c>
      <c r="S16" s="2">
        <v>-14849.62</v>
      </c>
      <c r="T16" s="2"/>
      <c r="U16" s="2"/>
      <c r="V16" s="2"/>
      <c r="W16" s="2"/>
      <c r="X16" s="3">
        <f t="shared" si="3"/>
        <v>104161.20000000001</v>
      </c>
    </row>
    <row r="17" spans="1:24" x14ac:dyDescent="0.2">
      <c r="A17" s="30" t="s">
        <v>13</v>
      </c>
      <c r="B17" s="2">
        <v>139984.5</v>
      </c>
      <c r="C17" s="2">
        <v>38519.269999999997</v>
      </c>
      <c r="D17" s="2">
        <f t="shared" si="0"/>
        <v>178503.77</v>
      </c>
      <c r="E17" s="2">
        <v>39078.28</v>
      </c>
      <c r="F17" s="3">
        <f t="shared" si="1"/>
        <v>-4153.1199999999953</v>
      </c>
      <c r="G17" s="2">
        <v>4001.65</v>
      </c>
      <c r="H17" s="2">
        <v>16091.75</v>
      </c>
      <c r="I17" s="2">
        <v>4582.5600000000004</v>
      </c>
      <c r="J17" s="2"/>
      <c r="K17" s="2"/>
      <c r="L17" s="2"/>
      <c r="M17" s="2"/>
      <c r="N17" s="2"/>
      <c r="O17" s="3">
        <f t="shared" si="2"/>
        <v>-28829.079999999998</v>
      </c>
      <c r="P17" s="2"/>
      <c r="Q17" s="2"/>
      <c r="R17" s="2">
        <v>4805.66</v>
      </c>
      <c r="S17" s="2">
        <v>-33634.74</v>
      </c>
      <c r="T17" s="2"/>
      <c r="U17" s="2"/>
      <c r="V17" s="2"/>
      <c r="W17" s="2"/>
      <c r="X17" s="3">
        <f t="shared" si="3"/>
        <v>213428.93</v>
      </c>
    </row>
    <row r="18" spans="1:24" x14ac:dyDescent="0.2">
      <c r="A18" s="30" t="s">
        <v>24</v>
      </c>
      <c r="B18" s="2">
        <v>141352.37</v>
      </c>
      <c r="C18" s="2">
        <v>41036.93</v>
      </c>
      <c r="D18" s="2">
        <f t="shared" si="0"/>
        <v>182389.3</v>
      </c>
      <c r="E18" s="2">
        <v>39928.910000000003</v>
      </c>
      <c r="F18" s="3">
        <f t="shared" si="1"/>
        <v>126882.12</v>
      </c>
      <c r="G18" s="2">
        <v>15091.73</v>
      </c>
      <c r="H18" s="2">
        <v>6218.3</v>
      </c>
      <c r="I18" s="2">
        <v>256</v>
      </c>
      <c r="J18" s="2"/>
      <c r="K18" s="2"/>
      <c r="L18" s="2"/>
      <c r="M18" s="2"/>
      <c r="N18" s="2">
        <v>2057.65</v>
      </c>
      <c r="O18" s="3">
        <f t="shared" si="2"/>
        <v>103258.44</v>
      </c>
      <c r="P18" s="2">
        <v>90998</v>
      </c>
      <c r="Q18" s="2"/>
      <c r="R18" s="2">
        <v>12260.44</v>
      </c>
      <c r="S18" s="2"/>
      <c r="T18" s="2"/>
      <c r="U18" s="2"/>
      <c r="V18" s="2"/>
      <c r="W18" s="2"/>
      <c r="X18" s="3">
        <f t="shared" si="3"/>
        <v>349200.32999999996</v>
      </c>
    </row>
    <row r="19" spans="1:24" x14ac:dyDescent="0.2">
      <c r="A19" s="30" t="s">
        <v>14</v>
      </c>
      <c r="B19" s="2">
        <v>124634.52</v>
      </c>
      <c r="C19" s="2">
        <v>30989.5</v>
      </c>
      <c r="D19" s="2">
        <f t="shared" si="0"/>
        <v>155624.02000000002</v>
      </c>
      <c r="E19" s="2">
        <v>34069.42</v>
      </c>
      <c r="F19" s="3">
        <f t="shared" si="1"/>
        <v>54364.36</v>
      </c>
      <c r="G19" s="2">
        <v>10975.17</v>
      </c>
      <c r="H19" s="2">
        <v>9746.59</v>
      </c>
      <c r="I19" s="2">
        <v>676.94</v>
      </c>
      <c r="J19" s="2"/>
      <c r="K19" s="2"/>
      <c r="L19" s="2"/>
      <c r="M19" s="2"/>
      <c r="N19" s="2">
        <v>185.98</v>
      </c>
      <c r="O19" s="3">
        <f t="shared" si="2"/>
        <v>32779.68</v>
      </c>
      <c r="P19" s="2"/>
      <c r="Q19" s="2"/>
      <c r="R19" s="2">
        <v>3411.55</v>
      </c>
      <c r="S19" s="2">
        <v>-1624.37</v>
      </c>
      <c r="T19" s="2">
        <v>30992.5</v>
      </c>
      <c r="U19" s="2"/>
      <c r="V19" s="2"/>
      <c r="W19" s="2"/>
      <c r="X19" s="3">
        <f t="shared" si="3"/>
        <v>244057.8</v>
      </c>
    </row>
    <row r="20" spans="1:24" x14ac:dyDescent="0.2">
      <c r="A20" s="30" t="s">
        <v>15</v>
      </c>
      <c r="B20" s="2">
        <v>161262.88</v>
      </c>
      <c r="C20" s="2">
        <v>51767.78</v>
      </c>
      <c r="D20" s="2">
        <f t="shared" si="0"/>
        <v>213030.66</v>
      </c>
      <c r="E20" s="2">
        <v>46636.959999999999</v>
      </c>
      <c r="F20" s="3">
        <f t="shared" si="1"/>
        <v>15744.360000000004</v>
      </c>
      <c r="G20" s="2">
        <v>7821.61</v>
      </c>
      <c r="H20" s="2">
        <v>16294.61</v>
      </c>
      <c r="I20" s="2">
        <v>4858.84</v>
      </c>
      <c r="J20" s="2"/>
      <c r="K20" s="2"/>
      <c r="L20" s="2"/>
      <c r="M20" s="2"/>
      <c r="N20" s="2">
        <v>1762.77</v>
      </c>
      <c r="O20" s="3">
        <f t="shared" si="2"/>
        <v>-14993.469999999998</v>
      </c>
      <c r="P20" s="2"/>
      <c r="Q20" s="2"/>
      <c r="R20" s="2">
        <v>4922.54</v>
      </c>
      <c r="S20" s="2">
        <v>-19916.009999999998</v>
      </c>
      <c r="T20" s="2"/>
      <c r="U20" s="2"/>
      <c r="V20" s="2"/>
      <c r="W20" s="2"/>
      <c r="X20" s="3">
        <f t="shared" si="3"/>
        <v>275411.98</v>
      </c>
    </row>
    <row r="21" spans="1:24" x14ac:dyDescent="0.2">
      <c r="A21" s="34" t="s">
        <v>61</v>
      </c>
      <c r="B21" s="2">
        <v>60117.94</v>
      </c>
      <c r="C21" s="2">
        <v>23244.32</v>
      </c>
      <c r="D21" s="2">
        <f t="shared" si="0"/>
        <v>83362.260000000009</v>
      </c>
      <c r="E21" s="2">
        <v>18249.78</v>
      </c>
      <c r="F21" s="3">
        <f t="shared" si="1"/>
        <v>7591.2499999999982</v>
      </c>
      <c r="G21" s="2">
        <v>970.9</v>
      </c>
      <c r="H21" s="2">
        <v>6829.29</v>
      </c>
      <c r="I21" s="2">
        <v>8087.04</v>
      </c>
      <c r="J21" s="2"/>
      <c r="K21" s="2"/>
      <c r="L21" s="2"/>
      <c r="M21" s="2"/>
      <c r="N21" s="2"/>
      <c r="O21" s="3">
        <f t="shared" si="2"/>
        <v>-8295.9800000000014</v>
      </c>
      <c r="P21" s="2"/>
      <c r="Q21" s="2"/>
      <c r="R21" s="2">
        <v>10665.97</v>
      </c>
      <c r="S21" s="2">
        <v>-18961.95</v>
      </c>
      <c r="T21" s="2"/>
      <c r="U21" s="2"/>
      <c r="V21" s="2"/>
      <c r="W21" s="2"/>
      <c r="X21" s="3">
        <f t="shared" si="3"/>
        <v>109203.29000000001</v>
      </c>
    </row>
    <row r="22" spans="1:24" x14ac:dyDescent="0.2">
      <c r="A22" s="30" t="s">
        <v>16</v>
      </c>
      <c r="B22" s="2">
        <v>82592.94</v>
      </c>
      <c r="C22" s="2">
        <v>12013.03</v>
      </c>
      <c r="D22" s="2">
        <f t="shared" si="0"/>
        <v>94605.97</v>
      </c>
      <c r="E22" s="3">
        <v>20711.259999999998</v>
      </c>
      <c r="F22" s="3">
        <f t="shared" si="1"/>
        <v>3335.5500000000011</v>
      </c>
      <c r="G22" s="2">
        <v>403</v>
      </c>
      <c r="H22" s="2">
        <v>6666.81</v>
      </c>
      <c r="I22" s="2">
        <v>2811.44</v>
      </c>
      <c r="J22" s="2"/>
      <c r="K22" s="2"/>
      <c r="L22" s="2"/>
      <c r="M22" s="2"/>
      <c r="N22" s="2">
        <v>1826.42</v>
      </c>
      <c r="O22" s="3">
        <f t="shared" si="2"/>
        <v>-8372.119999999999</v>
      </c>
      <c r="P22" s="2"/>
      <c r="Q22" s="2"/>
      <c r="R22" s="2">
        <v>876.54</v>
      </c>
      <c r="S22" s="2">
        <v>-9248.66</v>
      </c>
      <c r="T22" s="2"/>
      <c r="U22" s="2"/>
      <c r="V22" s="2"/>
      <c r="W22" s="2"/>
      <c r="X22" s="3">
        <f t="shared" si="3"/>
        <v>118652.78</v>
      </c>
    </row>
    <row r="23" spans="1:24" x14ac:dyDescent="0.2">
      <c r="A23" s="30" t="s">
        <v>17</v>
      </c>
      <c r="B23" s="2">
        <v>202139.78</v>
      </c>
      <c r="C23" s="2">
        <v>53728.5</v>
      </c>
      <c r="D23" s="2">
        <f t="shared" ref="D23:D32" si="6">SUM(B23:C23)</f>
        <v>255868.28</v>
      </c>
      <c r="E23" s="2">
        <v>56015.02</v>
      </c>
      <c r="F23" s="3">
        <f t="shared" si="1"/>
        <v>159568.43</v>
      </c>
      <c r="G23" s="2">
        <v>17467.52</v>
      </c>
      <c r="H23" s="2">
        <v>37534.629999999997</v>
      </c>
      <c r="I23" s="2">
        <v>322.77999999999997</v>
      </c>
      <c r="J23" s="2"/>
      <c r="K23" s="2"/>
      <c r="L23" s="2"/>
      <c r="M23" s="2"/>
      <c r="N23" s="2"/>
      <c r="O23" s="3">
        <f t="shared" si="2"/>
        <v>104243.5</v>
      </c>
      <c r="P23" s="2">
        <v>90998</v>
      </c>
      <c r="Q23" s="2"/>
      <c r="R23" s="2">
        <v>13245.5</v>
      </c>
      <c r="S23" s="3"/>
      <c r="T23" s="2"/>
      <c r="U23" s="2"/>
      <c r="V23" s="2"/>
      <c r="W23" s="2"/>
      <c r="X23" s="3">
        <f t="shared" si="3"/>
        <v>471451.73</v>
      </c>
    </row>
    <row r="24" spans="1:24" x14ac:dyDescent="0.2">
      <c r="A24" s="30" t="s">
        <v>18</v>
      </c>
      <c r="B24" s="2">
        <v>105850.58</v>
      </c>
      <c r="C24" s="2">
        <v>29968.37</v>
      </c>
      <c r="D24" s="2">
        <f t="shared" si="6"/>
        <v>135818.95000000001</v>
      </c>
      <c r="E24" s="2">
        <v>29733.66</v>
      </c>
      <c r="F24" s="3">
        <f t="shared" si="1"/>
        <v>-4967.619999999999</v>
      </c>
      <c r="G24" s="2">
        <v>7190.64</v>
      </c>
      <c r="H24" s="2">
        <v>4359.74</v>
      </c>
      <c r="I24" s="2">
        <v>3789.18</v>
      </c>
      <c r="J24" s="2"/>
      <c r="K24" s="2"/>
      <c r="L24" s="2"/>
      <c r="M24" s="2"/>
      <c r="N24" s="2"/>
      <c r="O24" s="3">
        <f t="shared" si="2"/>
        <v>-20307.18</v>
      </c>
      <c r="P24" s="2"/>
      <c r="Q24" s="2"/>
      <c r="R24" s="2">
        <v>3770.51</v>
      </c>
      <c r="S24" s="2">
        <v>-24077.69</v>
      </c>
      <c r="T24" s="2"/>
      <c r="U24" s="2"/>
      <c r="V24" s="2"/>
      <c r="W24" s="2"/>
      <c r="X24" s="3">
        <f t="shared" si="3"/>
        <v>160584.99000000002</v>
      </c>
    </row>
    <row r="25" spans="1:24" x14ac:dyDescent="0.2">
      <c r="A25" s="30" t="s">
        <v>27</v>
      </c>
      <c r="B25" s="2">
        <v>44486.29</v>
      </c>
      <c r="C25" s="2">
        <v>19701.57</v>
      </c>
      <c r="D25" s="2">
        <f t="shared" si="6"/>
        <v>64187.86</v>
      </c>
      <c r="E25" s="2">
        <v>14052.09</v>
      </c>
      <c r="F25" s="3">
        <f t="shared" si="1"/>
        <v>-3637.41</v>
      </c>
      <c r="G25" s="2">
        <v>1508.05</v>
      </c>
      <c r="H25" s="2">
        <v>5262.4</v>
      </c>
      <c r="I25" s="2">
        <v>3426.94</v>
      </c>
      <c r="J25" s="2"/>
      <c r="K25" s="2"/>
      <c r="L25" s="2"/>
      <c r="M25" s="2"/>
      <c r="N25" s="2"/>
      <c r="O25" s="3">
        <f t="shared" si="2"/>
        <v>-13834.8</v>
      </c>
      <c r="P25" s="2"/>
      <c r="Q25" s="2"/>
      <c r="R25" s="2">
        <v>2996.96</v>
      </c>
      <c r="S25" s="2">
        <v>-16831.759999999998</v>
      </c>
      <c r="T25" s="2"/>
      <c r="U25" s="2"/>
      <c r="V25" s="2"/>
      <c r="W25" s="2"/>
      <c r="X25" s="3">
        <f t="shared" si="3"/>
        <v>74602.539999999994</v>
      </c>
    </row>
    <row r="26" spans="1:24" x14ac:dyDescent="0.2">
      <c r="A26" s="30" t="s">
        <v>33</v>
      </c>
      <c r="B26" s="2">
        <v>21020.31</v>
      </c>
      <c r="C26" s="2"/>
      <c r="D26" s="2">
        <f t="shared" si="6"/>
        <v>21020.31</v>
      </c>
      <c r="E26" s="2">
        <v>4601.79</v>
      </c>
      <c r="F26" s="3">
        <f t="shared" si="1"/>
        <v>7000.97</v>
      </c>
      <c r="G26" s="2"/>
      <c r="H26" s="2">
        <v>7000.97</v>
      </c>
      <c r="I26" s="2"/>
      <c r="J26" s="2"/>
      <c r="K26" s="2"/>
      <c r="L26" s="2"/>
      <c r="M26" s="2"/>
      <c r="N26" s="2"/>
      <c r="O26" s="3">
        <f t="shared" si="2"/>
        <v>0</v>
      </c>
      <c r="P26" s="2"/>
      <c r="Q26" s="2"/>
      <c r="R26" s="2"/>
      <c r="S26" s="2"/>
      <c r="T26" s="2"/>
      <c r="U26" s="2"/>
      <c r="V26" s="2"/>
      <c r="W26" s="2"/>
      <c r="X26" s="3">
        <f t="shared" si="3"/>
        <v>32623.070000000003</v>
      </c>
    </row>
    <row r="27" spans="1:24" x14ac:dyDescent="0.2">
      <c r="A27" s="30" t="s">
        <v>19</v>
      </c>
      <c r="B27" s="2">
        <v>84829.69</v>
      </c>
      <c r="C27" s="2">
        <v>31448.67</v>
      </c>
      <c r="D27" s="2">
        <f t="shared" si="6"/>
        <v>116278.36</v>
      </c>
      <c r="E27" s="2">
        <v>25455.81</v>
      </c>
      <c r="F27" s="3">
        <f t="shared" si="1"/>
        <v>-10094.850000000002</v>
      </c>
      <c r="G27" s="2">
        <v>938.5</v>
      </c>
      <c r="H27" s="2">
        <v>4578.51</v>
      </c>
      <c r="I27" s="2">
        <v>4851.2299999999996</v>
      </c>
      <c r="J27" s="2"/>
      <c r="K27" s="2"/>
      <c r="L27" s="2"/>
      <c r="M27" s="2"/>
      <c r="N27" s="2">
        <v>554.66999999999996</v>
      </c>
      <c r="O27" s="3">
        <f t="shared" si="2"/>
        <v>-21017.760000000002</v>
      </c>
      <c r="P27" s="2"/>
      <c r="Q27" s="2"/>
      <c r="R27" s="2">
        <v>5033.8500000000004</v>
      </c>
      <c r="S27" s="2">
        <v>-26051.61</v>
      </c>
      <c r="T27" s="2"/>
      <c r="U27" s="2"/>
      <c r="V27" s="2"/>
      <c r="W27" s="2"/>
      <c r="X27" s="3">
        <f t="shared" si="3"/>
        <v>131639.32</v>
      </c>
    </row>
    <row r="28" spans="1:24" x14ac:dyDescent="0.2">
      <c r="A28" s="30" t="s">
        <v>20</v>
      </c>
      <c r="B28" s="2">
        <v>233257.89</v>
      </c>
      <c r="C28" s="2">
        <v>90731.73</v>
      </c>
      <c r="D28" s="2">
        <f t="shared" si="6"/>
        <v>323989.62</v>
      </c>
      <c r="E28" s="2">
        <v>67429.03</v>
      </c>
      <c r="F28" s="3">
        <f t="shared" si="1"/>
        <v>57203.520000000004</v>
      </c>
      <c r="G28" s="2">
        <v>16748.810000000001</v>
      </c>
      <c r="H28" s="2">
        <v>63687.69</v>
      </c>
      <c r="I28" s="2">
        <v>2358</v>
      </c>
      <c r="J28" s="2"/>
      <c r="K28" s="2"/>
      <c r="L28" s="2"/>
      <c r="M28" s="2"/>
      <c r="N28" s="2">
        <v>502.39</v>
      </c>
      <c r="O28" s="3">
        <f t="shared" si="2"/>
        <v>-26093.37</v>
      </c>
      <c r="P28" s="2"/>
      <c r="Q28" s="2">
        <v>2900.3</v>
      </c>
      <c r="R28" s="2">
        <v>14120</v>
      </c>
      <c r="S28" s="2">
        <v>-43113.67</v>
      </c>
      <c r="T28" s="2"/>
      <c r="U28" s="2"/>
      <c r="V28" s="2"/>
      <c r="W28" s="2"/>
      <c r="X28" s="3">
        <f t="shared" si="3"/>
        <v>448622.17000000004</v>
      </c>
    </row>
    <row r="29" spans="1:24" x14ac:dyDescent="0.2">
      <c r="A29" s="30" t="s">
        <v>21</v>
      </c>
      <c r="B29" s="2">
        <v>133825.96</v>
      </c>
      <c r="C29" s="2">
        <v>25658.85</v>
      </c>
      <c r="D29" s="2">
        <f t="shared" si="6"/>
        <v>159484.81</v>
      </c>
      <c r="E29" s="2">
        <v>34914.629999999997</v>
      </c>
      <c r="F29" s="3">
        <f t="shared" si="1"/>
        <v>117355.98</v>
      </c>
      <c r="G29" s="2">
        <v>2797.8</v>
      </c>
      <c r="H29" s="2">
        <v>16045.07</v>
      </c>
      <c r="I29" s="2">
        <v>495.71</v>
      </c>
      <c r="J29" s="2"/>
      <c r="K29" s="2"/>
      <c r="L29" s="2"/>
      <c r="M29" s="2"/>
      <c r="N29" s="2">
        <v>374.17</v>
      </c>
      <c r="O29" s="3">
        <f t="shared" si="2"/>
        <v>97643.23</v>
      </c>
      <c r="P29" s="2">
        <v>90998</v>
      </c>
      <c r="Q29" s="2">
        <v>871.2</v>
      </c>
      <c r="R29" s="2">
        <v>5774.03</v>
      </c>
      <c r="S29" s="2"/>
      <c r="T29" s="2"/>
      <c r="U29" s="2"/>
      <c r="V29" s="2"/>
      <c r="W29" s="2"/>
      <c r="X29" s="3">
        <f t="shared" si="3"/>
        <v>311755.42</v>
      </c>
    </row>
    <row r="30" spans="1:24" x14ac:dyDescent="0.2">
      <c r="A30" s="30" t="s">
        <v>22</v>
      </c>
      <c r="B30" s="2">
        <v>71902.45</v>
      </c>
      <c r="C30" s="2">
        <v>21568.52</v>
      </c>
      <c r="D30" s="2">
        <f t="shared" si="6"/>
        <v>93470.97</v>
      </c>
      <c r="E30" s="2">
        <v>20462.79</v>
      </c>
      <c r="F30" s="3">
        <f t="shared" si="1"/>
        <v>23109.33</v>
      </c>
      <c r="G30" s="2">
        <v>18076.32</v>
      </c>
      <c r="H30" s="2">
        <v>7532.78</v>
      </c>
      <c r="I30" s="2">
        <v>7257.84</v>
      </c>
      <c r="J30" s="2"/>
      <c r="K30" s="2"/>
      <c r="L30" s="2"/>
      <c r="M30" s="2"/>
      <c r="N30" s="2"/>
      <c r="O30" s="3">
        <f t="shared" si="2"/>
        <v>-9757.61</v>
      </c>
      <c r="P30" s="2"/>
      <c r="Q30" s="2"/>
      <c r="R30" s="2">
        <v>3311.37</v>
      </c>
      <c r="S30" s="2">
        <v>-13068.98</v>
      </c>
      <c r="T30" s="2"/>
      <c r="U30" s="2"/>
      <c r="V30" s="2"/>
      <c r="W30" s="2"/>
      <c r="X30" s="3">
        <f t="shared" si="3"/>
        <v>137043.09000000003</v>
      </c>
    </row>
    <row r="31" spans="1:24" x14ac:dyDescent="0.2">
      <c r="A31" s="30" t="s">
        <v>23</v>
      </c>
      <c r="B31" s="2">
        <v>156500.20000000001</v>
      </c>
      <c r="C31" s="2">
        <v>48250.74</v>
      </c>
      <c r="D31" s="2">
        <f t="shared" si="6"/>
        <v>204750.94</v>
      </c>
      <c r="E31" s="2">
        <v>44824.35</v>
      </c>
      <c r="F31" s="3">
        <f t="shared" si="1"/>
        <v>12450.619999999999</v>
      </c>
      <c r="G31" s="2">
        <v>9150.4699999999993</v>
      </c>
      <c r="H31" s="2">
        <v>13773.58</v>
      </c>
      <c r="I31" s="2">
        <v>3378.63</v>
      </c>
      <c r="J31" s="2"/>
      <c r="K31" s="2"/>
      <c r="L31" s="2"/>
      <c r="M31" s="2"/>
      <c r="N31" s="2"/>
      <c r="O31" s="3">
        <f t="shared" si="2"/>
        <v>-13852.060000000001</v>
      </c>
      <c r="P31" s="2"/>
      <c r="Q31" s="2"/>
      <c r="R31" s="2">
        <v>1552.73</v>
      </c>
      <c r="S31" s="47">
        <v>-15404.79</v>
      </c>
      <c r="T31" s="2"/>
      <c r="U31" s="2"/>
      <c r="V31" s="2"/>
      <c r="W31" s="2"/>
      <c r="X31" s="3">
        <f t="shared" si="3"/>
        <v>262025.91</v>
      </c>
    </row>
    <row r="32" spans="1:24" x14ac:dyDescent="0.2">
      <c r="A32" s="1"/>
      <c r="B32" s="2"/>
      <c r="C32" s="2"/>
      <c r="D32" s="2">
        <f t="shared" si="6"/>
        <v>0</v>
      </c>
      <c r="E32" s="2"/>
      <c r="F32" s="3">
        <f t="shared" si="1"/>
        <v>0</v>
      </c>
      <c r="G32" s="2"/>
      <c r="H32" s="2"/>
      <c r="I32" s="2"/>
      <c r="J32" s="2"/>
      <c r="K32" s="2"/>
      <c r="L32" s="2"/>
      <c r="M32" s="2"/>
      <c r="N32" s="2"/>
      <c r="O32" s="3">
        <f t="shared" si="2"/>
        <v>0</v>
      </c>
      <c r="P32" s="2"/>
      <c r="Q32" s="2"/>
      <c r="R32" s="2"/>
      <c r="S32" s="2"/>
      <c r="T32" s="2"/>
      <c r="U32" s="2"/>
      <c r="V32" s="2"/>
      <c r="W32" s="2"/>
      <c r="X32" s="3">
        <f t="shared" si="3"/>
        <v>0</v>
      </c>
    </row>
    <row r="33" spans="1:24" x14ac:dyDescent="0.2">
      <c r="A33" s="1"/>
      <c r="B33" s="2"/>
      <c r="C33" s="2"/>
      <c r="D33" s="2"/>
      <c r="E33" s="2"/>
      <c r="F33" s="3">
        <f t="shared" si="1"/>
        <v>0</v>
      </c>
      <c r="G33" s="2"/>
      <c r="H33" s="2"/>
      <c r="I33" s="2"/>
      <c r="J33" s="2"/>
      <c r="K33" s="2"/>
      <c r="L33" s="2"/>
      <c r="M33" s="2"/>
      <c r="N33" s="2"/>
      <c r="O33" s="3">
        <f t="shared" si="2"/>
        <v>0</v>
      </c>
      <c r="P33" s="2"/>
      <c r="Q33" s="2"/>
      <c r="R33" s="2"/>
      <c r="S33" s="2"/>
      <c r="T33" s="2"/>
      <c r="U33" s="2"/>
      <c r="V33" s="2"/>
      <c r="W33" s="2"/>
      <c r="X33" s="3">
        <f t="shared" si="3"/>
        <v>0</v>
      </c>
    </row>
    <row r="34" spans="1:24" x14ac:dyDescent="0.2">
      <c r="A34" s="1"/>
      <c r="B34" s="2"/>
      <c r="C34" s="2"/>
      <c r="D34" s="2">
        <f>SUM(B34:C34)</f>
        <v>0</v>
      </c>
      <c r="E34" s="2"/>
      <c r="F34" s="3">
        <f t="shared" si="1"/>
        <v>0</v>
      </c>
      <c r="G34" s="2"/>
      <c r="H34" s="2"/>
      <c r="I34" s="2"/>
      <c r="J34" s="2"/>
      <c r="K34" s="2"/>
      <c r="L34" s="2"/>
      <c r="M34" s="2"/>
      <c r="N34" s="2"/>
      <c r="O34" s="3">
        <f t="shared" si="2"/>
        <v>0</v>
      </c>
      <c r="P34" s="2"/>
      <c r="Q34" s="2"/>
      <c r="R34" s="2"/>
      <c r="S34" s="2"/>
      <c r="T34" s="2"/>
      <c r="U34" s="2"/>
      <c r="V34" s="2"/>
      <c r="W34" s="2"/>
      <c r="X34" s="3">
        <f t="shared" si="3"/>
        <v>0</v>
      </c>
    </row>
    <row r="35" spans="1:24" x14ac:dyDescent="0.2">
      <c r="A35" s="6"/>
      <c r="B35" s="2"/>
      <c r="C35" s="2"/>
      <c r="D35" s="2"/>
      <c r="E35" s="2"/>
      <c r="F35" s="3">
        <f t="shared" si="1"/>
        <v>0</v>
      </c>
      <c r="G35" s="2"/>
      <c r="H35" s="2"/>
      <c r="I35" s="2"/>
      <c r="J35" s="2"/>
      <c r="K35" s="2"/>
      <c r="L35" s="2"/>
      <c r="M35" s="2"/>
      <c r="N35" s="2"/>
      <c r="O35" s="3">
        <f t="shared" si="2"/>
        <v>0</v>
      </c>
      <c r="P35" s="2"/>
      <c r="Q35" s="2"/>
      <c r="R35" s="2"/>
      <c r="S35" s="2"/>
      <c r="T35" s="2"/>
      <c r="U35" s="2"/>
      <c r="V35" s="2"/>
      <c r="W35" s="2"/>
      <c r="X35" s="3">
        <f t="shared" si="3"/>
        <v>0</v>
      </c>
    </row>
    <row r="36" spans="1:24" x14ac:dyDescent="0.2">
      <c r="A36" s="1" t="s">
        <v>6</v>
      </c>
      <c r="B36" s="3">
        <f>SUM(B9:B35)</f>
        <v>2452531.58</v>
      </c>
      <c r="C36" s="3">
        <f>SUM(C9:C35)</f>
        <v>739387.48</v>
      </c>
      <c r="D36" s="3">
        <f>SUM(D9:D35)</f>
        <v>3191919.06</v>
      </c>
      <c r="E36" s="2">
        <f>SUM(E9:E35)</f>
        <v>695279.94000000006</v>
      </c>
      <c r="F36" s="3">
        <f t="shared" si="1"/>
        <v>635794.65999999992</v>
      </c>
      <c r="G36" s="2">
        <f>SUM(G9:G35)</f>
        <v>181997.64999999997</v>
      </c>
      <c r="H36" s="2">
        <f t="shared" ref="H36:N36" si="7">SUM(H9:H35)</f>
        <v>314527.18000000005</v>
      </c>
      <c r="I36" s="2">
        <f t="shared" si="7"/>
        <v>57125.700000000004</v>
      </c>
      <c r="J36" s="2">
        <f t="shared" si="7"/>
        <v>0</v>
      </c>
      <c r="K36" s="2">
        <f t="shared" si="7"/>
        <v>0</v>
      </c>
      <c r="L36" s="2">
        <f t="shared" si="7"/>
        <v>0</v>
      </c>
      <c r="M36" s="2">
        <f t="shared" si="7"/>
        <v>0</v>
      </c>
      <c r="N36" s="2">
        <f t="shared" si="7"/>
        <v>10105.459999999999</v>
      </c>
      <c r="O36" s="2">
        <f>SUM(O9:O35)</f>
        <v>72038.669999999984</v>
      </c>
      <c r="P36" s="2">
        <f>SUM(P9:P35)</f>
        <v>272994</v>
      </c>
      <c r="Q36" s="2">
        <f t="shared" ref="Q36:W36" si="8">SUM(Q9:Q35)</f>
        <v>4571.5</v>
      </c>
      <c r="R36" s="2">
        <f t="shared" si="8"/>
        <v>118790.07999999999</v>
      </c>
      <c r="S36" s="2">
        <f t="shared" si="8"/>
        <v>-355309.41</v>
      </c>
      <c r="T36" s="2">
        <f t="shared" si="8"/>
        <v>30992.5</v>
      </c>
      <c r="U36" s="2">
        <f t="shared" si="8"/>
        <v>0</v>
      </c>
      <c r="V36" s="2">
        <f t="shared" si="8"/>
        <v>0</v>
      </c>
      <c r="W36" s="2">
        <f t="shared" si="8"/>
        <v>0</v>
      </c>
      <c r="X36" s="3">
        <f t="shared" si="3"/>
        <v>4522993.66</v>
      </c>
    </row>
    <row r="37" spans="1:24" x14ac:dyDescent="0.2">
      <c r="A37" s="1" t="s">
        <v>25</v>
      </c>
      <c r="B37" s="3">
        <f>SUM(B36,B8)</f>
        <v>3043125.67</v>
      </c>
      <c r="C37" s="3">
        <f>SUM(C36,C8)</f>
        <v>900367.55</v>
      </c>
      <c r="D37" s="3">
        <f>SUM(D8+D36)</f>
        <v>3944721.75</v>
      </c>
      <c r="E37" s="3">
        <f>SUM(E8+E36)</f>
        <v>859815.57000000007</v>
      </c>
      <c r="F37" s="3">
        <f>G37+H37+I37+N37+O37+U37</f>
        <v>912241.32000000007</v>
      </c>
      <c r="G37" s="2">
        <f>SUM(G8+G36)</f>
        <v>189821.56999999998</v>
      </c>
      <c r="H37" s="2">
        <f t="shared" ref="H37:N37" si="9">SUM(H8+H36)</f>
        <v>424429.95000000007</v>
      </c>
      <c r="I37" s="2">
        <f t="shared" si="9"/>
        <v>110803.48000000001</v>
      </c>
      <c r="J37" s="2">
        <f t="shared" si="9"/>
        <v>-420.54</v>
      </c>
      <c r="K37" s="2">
        <f t="shared" si="9"/>
        <v>0</v>
      </c>
      <c r="L37" s="2">
        <f t="shared" si="9"/>
        <v>0</v>
      </c>
      <c r="M37" s="2">
        <f t="shared" si="9"/>
        <v>0</v>
      </c>
      <c r="N37" s="2">
        <f t="shared" si="9"/>
        <v>13442.07</v>
      </c>
      <c r="O37" s="3">
        <f>P37+Q37+R37+S37+T37</f>
        <v>173744.25000000006</v>
      </c>
      <c r="P37" s="2">
        <f>SUM(P8+P36)</f>
        <v>393141</v>
      </c>
      <c r="Q37" s="2">
        <f t="shared" ref="Q37:W37" si="10">SUM(Q8+Q36)</f>
        <v>10619.5</v>
      </c>
      <c r="R37" s="2">
        <f t="shared" si="10"/>
        <v>142785.03</v>
      </c>
      <c r="S37" s="2">
        <f t="shared" si="10"/>
        <v>-403793.77999999997</v>
      </c>
      <c r="T37" s="2">
        <f t="shared" si="10"/>
        <v>30992.5</v>
      </c>
      <c r="U37" s="2">
        <f t="shared" si="10"/>
        <v>0</v>
      </c>
      <c r="V37" s="2">
        <f t="shared" si="10"/>
        <v>0</v>
      </c>
      <c r="W37" s="2">
        <f t="shared" si="10"/>
        <v>0</v>
      </c>
      <c r="X37" s="3">
        <f>D37+E37+F37+J37</f>
        <v>5716358.1000000006</v>
      </c>
    </row>
    <row r="38" spans="1:24" x14ac:dyDescent="0.2">
      <c r="A38" s="21" t="s">
        <v>41</v>
      </c>
      <c r="B38" s="8">
        <v>2111</v>
      </c>
      <c r="C38" s="1">
        <v>2111</v>
      </c>
      <c r="D38" s="1">
        <v>2110</v>
      </c>
      <c r="E38" s="1">
        <v>2120</v>
      </c>
      <c r="F38" s="1">
        <v>2200</v>
      </c>
      <c r="G38" s="1">
        <v>2210</v>
      </c>
      <c r="H38" s="1">
        <v>2230</v>
      </c>
      <c r="I38" s="1">
        <v>2240</v>
      </c>
      <c r="J38" s="1">
        <v>2800</v>
      </c>
      <c r="K38" s="1"/>
      <c r="L38" s="1"/>
      <c r="M38" s="1"/>
      <c r="N38" s="1">
        <v>2250</v>
      </c>
      <c r="O38" s="1">
        <v>2270</v>
      </c>
      <c r="P38" s="1">
        <v>2271</v>
      </c>
      <c r="Q38" s="1">
        <v>2272</v>
      </c>
      <c r="R38" s="1">
        <v>2273</v>
      </c>
      <c r="S38" s="1">
        <v>2274</v>
      </c>
      <c r="T38" s="1">
        <v>2275</v>
      </c>
      <c r="U38" s="1">
        <v>2282</v>
      </c>
      <c r="V38" s="1"/>
      <c r="W38" s="1"/>
      <c r="X38" s="14"/>
    </row>
    <row r="39" spans="1:24" x14ac:dyDescent="0.2">
      <c r="D39" s="17"/>
    </row>
  </sheetData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opLeftCell="A7" zoomScale="80" zoomScaleNormal="80" workbookViewId="0">
      <selection activeCell="G21" sqref="G21"/>
    </sheetView>
  </sheetViews>
  <sheetFormatPr defaultRowHeight="12.75" x14ac:dyDescent="0.2"/>
  <cols>
    <col min="1" max="1" width="17.140625" style="13" customWidth="1"/>
    <col min="2" max="2" width="13" style="13" customWidth="1"/>
    <col min="3" max="3" width="11.42578125" style="13" customWidth="1"/>
    <col min="4" max="4" width="12.7109375" style="13" customWidth="1"/>
    <col min="5" max="5" width="15.28515625" style="13" customWidth="1"/>
    <col min="6" max="6" width="11.28515625" style="13" customWidth="1"/>
    <col min="7" max="7" width="9.7109375" style="13" customWidth="1"/>
    <col min="8" max="8" width="10.42578125" style="13" customWidth="1"/>
    <col min="9" max="9" width="9.28515625" style="13" customWidth="1"/>
    <col min="10" max="10" width="8.7109375" style="13" customWidth="1"/>
    <col min="11" max="11" width="3.85546875" style="13" customWidth="1"/>
    <col min="12" max="12" width="4.28515625" style="13" customWidth="1"/>
    <col min="13" max="13" width="3.85546875" style="13" customWidth="1"/>
    <col min="14" max="14" width="9.28515625" style="13" customWidth="1"/>
    <col min="15" max="15" width="11.42578125" style="13" customWidth="1"/>
    <col min="16" max="16" width="12" style="13" customWidth="1"/>
    <col min="17" max="17" width="9.28515625" style="13" bestFit="1" customWidth="1"/>
    <col min="18" max="18" width="11.42578125" style="13" customWidth="1"/>
    <col min="19" max="19" width="10.140625" style="13" customWidth="1"/>
    <col min="20" max="21" width="8.28515625" style="13" customWidth="1"/>
    <col min="22" max="22" width="5.28515625" style="13" customWidth="1"/>
    <col min="23" max="23" width="6.140625" style="13" customWidth="1"/>
    <col min="24" max="24" width="13.28515625" style="13" customWidth="1"/>
    <col min="25" max="16384" width="9.140625" style="13"/>
  </cols>
  <sheetData>
    <row r="1" spans="1:25" x14ac:dyDescent="0.2">
      <c r="A1" s="22" t="s">
        <v>0</v>
      </c>
      <c r="B1" s="22">
        <f>SUM('за 2 міс.18 р.'!B1+'березень 18 р.'!B1)</f>
        <v>0</v>
      </c>
      <c r="C1" s="22">
        <f>SUM('за 2 міс.18 р.'!C1+'березень 18 р.'!C1)</f>
        <v>0</v>
      </c>
      <c r="D1" s="22">
        <f>SUM('за 2 міс.18 р.'!D1+'березень 18 р.'!D1)</f>
        <v>0</v>
      </c>
      <c r="E1" s="22">
        <f>SUM('за 2 міс.18 р.'!E1+'березень 18 р.'!E1)</f>
        <v>0</v>
      </c>
      <c r="F1" s="22">
        <f>SUM('за 2 міс.18 р.'!F1+'березень 18 р.'!F1)</f>
        <v>-152419.98000000001</v>
      </c>
      <c r="G1" s="22">
        <f>SUM('за 2 міс.18 р.'!G1+'березень 18 р.'!G1)</f>
        <v>-158338</v>
      </c>
      <c r="H1" s="22">
        <f>SUM('за 2 міс.18 р.'!H1+'березень 18 р.'!H1)</f>
        <v>5918.02</v>
      </c>
      <c r="I1" s="22">
        <f>SUM('за 2 міс.18 р.'!I1+'березень 18 р.'!I1)</f>
        <v>0</v>
      </c>
      <c r="J1" s="22">
        <f>SUM('за 2 міс.18 р.'!J1+'березень 18 р.'!J1)</f>
        <v>0</v>
      </c>
      <c r="K1" s="22">
        <f>SUM('за 2 міс.18 р.'!K1+'березень 18 р.'!K1)</f>
        <v>0</v>
      </c>
      <c r="L1" s="22">
        <f>SUM('за 2 міс.18 р.'!L1+'березень 18 р.'!L1)</f>
        <v>0</v>
      </c>
      <c r="M1" s="22">
        <f>SUM('за 2 міс.18 р.'!M1+'березень 18 р.'!M1)</f>
        <v>0</v>
      </c>
      <c r="N1" s="22">
        <f>SUM('за 2 міс.18 р.'!N1+'березень 18 р.'!N1)</f>
        <v>0</v>
      </c>
      <c r="O1" s="22">
        <f>SUM('за 2 міс.18 р.'!O1+'березень 18 р.'!O1)</f>
        <v>0</v>
      </c>
      <c r="P1" s="22">
        <f>SUM('за 2 міс.18 р.'!P1+'березень 18 р.'!P1)</f>
        <v>0</v>
      </c>
      <c r="Q1" s="22">
        <f>SUM('за 2 міс.18 р.'!Q1+'березень 18 р.'!Q1)</f>
        <v>0</v>
      </c>
      <c r="R1" s="22">
        <f>SUM('за 2 міс.18 р.'!R1+'березень 18 р.'!R1)</f>
        <v>0</v>
      </c>
      <c r="S1" s="22">
        <f>SUM('за 2 міс.18 р.'!S1+'березень 18 р.'!S1)</f>
        <v>0</v>
      </c>
      <c r="T1" s="22">
        <f>SUM('за 2 міс.18 р.'!T1+'березень 18 р.'!T1)</f>
        <v>0</v>
      </c>
      <c r="U1" s="22">
        <f>SUM('за 2 міс.18 р.'!U1+'березень 18 р.'!U1)</f>
        <v>0</v>
      </c>
      <c r="V1" s="22">
        <f>SUM('за 2 міс.18 р.'!V1+'березень 18 р.'!V1)</f>
        <v>0</v>
      </c>
      <c r="W1" s="22">
        <f>SUM('за 2 міс.18 р.'!W1+'березень 18 р.'!W1)</f>
        <v>0</v>
      </c>
      <c r="X1" s="22">
        <f>SUM('за 2 міс.18 р.'!X1+'березень 18 р.'!X1)</f>
        <v>-152419.98000000001</v>
      </c>
      <c r="Y1" s="25"/>
    </row>
    <row r="2" spans="1:25" x14ac:dyDescent="0.2">
      <c r="A2" s="22" t="s">
        <v>1</v>
      </c>
      <c r="B2" s="22">
        <f>SUM('за 2 міс.18 р.'!B2+'березень 18 р.'!B2)</f>
        <v>0</v>
      </c>
      <c r="C2" s="22">
        <f>SUM('за 2 міс.18 р.'!C2+'березень 18 р.'!C2)</f>
        <v>0</v>
      </c>
      <c r="D2" s="22">
        <f>SUM('за 2 міс.18 р.'!D2+'березень 18 р.'!D2)</f>
        <v>0</v>
      </c>
      <c r="E2" s="22">
        <f>SUM('за 2 міс.18 р.'!E2+'березень 18 р.'!E2)</f>
        <v>0</v>
      </c>
      <c r="F2" s="22">
        <f>SUM('за 2 міс.18 р.'!F2+'березень 18 р.'!F2)</f>
        <v>0</v>
      </c>
      <c r="G2" s="22">
        <f>SUM('за 2 міс.18 р.'!G2+'березень 18 р.'!G2)</f>
        <v>0</v>
      </c>
      <c r="H2" s="22">
        <f>SUM('за 2 міс.18 р.'!H2+'березень 18 р.'!H2)</f>
        <v>0</v>
      </c>
      <c r="I2" s="22">
        <f>SUM('за 2 міс.18 р.'!I2+'березень 18 р.'!I2)</f>
        <v>0</v>
      </c>
      <c r="J2" s="22">
        <f>SUM('за 2 міс.18 р.'!J2+'березень 18 р.'!J2)</f>
        <v>0</v>
      </c>
      <c r="K2" s="22">
        <f>SUM('за 2 міс.18 р.'!K2+'березень 18 р.'!K2)</f>
        <v>0</v>
      </c>
      <c r="L2" s="22">
        <f>SUM('за 2 міс.18 р.'!L2+'березень 18 р.'!L2)</f>
        <v>0</v>
      </c>
      <c r="M2" s="22">
        <f>SUM('за 2 міс.18 р.'!M2+'березень 18 р.'!M2)</f>
        <v>0</v>
      </c>
      <c r="N2" s="22">
        <f>SUM('за 2 міс.18 р.'!N2+'березень 18 р.'!N2)</f>
        <v>0</v>
      </c>
      <c r="O2" s="22">
        <f>SUM('за 2 міс.18 р.'!O2+'березень 18 р.'!O2)</f>
        <v>0</v>
      </c>
      <c r="P2" s="22">
        <f>SUM('за 2 міс.18 р.'!P2+'березень 18 р.'!P2)</f>
        <v>0</v>
      </c>
      <c r="Q2" s="22">
        <f>SUM('за 2 міс.18 р.'!Q2+'березень 18 р.'!Q2)</f>
        <v>0</v>
      </c>
      <c r="R2" s="22">
        <f>SUM('за 2 міс.18 р.'!R2+'березень 18 р.'!R2)</f>
        <v>0</v>
      </c>
      <c r="S2" s="22">
        <f>SUM('за 2 міс.18 р.'!S2+'березень 18 р.'!S2)</f>
        <v>0</v>
      </c>
      <c r="T2" s="22">
        <f>SUM('за 2 міс.18 р.'!T2+'березень 18 р.'!T2)</f>
        <v>0</v>
      </c>
      <c r="U2" s="22">
        <f>SUM('за 2 міс.18 р.'!U2+'березень 18 р.'!U2)</f>
        <v>0</v>
      </c>
      <c r="V2" s="22">
        <f>SUM('за 2 міс.18 р.'!V2+'березень 18 р.'!V2)</f>
        <v>0</v>
      </c>
      <c r="W2" s="22">
        <f>SUM('за 2 міс.18 р.'!W2+'березень 18 р.'!W2)</f>
        <v>0</v>
      </c>
      <c r="X2" s="22">
        <f>SUM('за 2 міс.18 р.'!X2+'березень 18 р.'!X2)</f>
        <v>0</v>
      </c>
      <c r="Y2" s="25"/>
    </row>
    <row r="3" spans="1:25" x14ac:dyDescent="0.2">
      <c r="A3" s="22" t="s">
        <v>2</v>
      </c>
      <c r="B3" s="22">
        <f>SUM('за 2 міс.18 р.'!B3+'березень 18 р.'!B3)</f>
        <v>0</v>
      </c>
      <c r="C3" s="22">
        <f>SUM('за 2 міс.18 р.'!C3+'березень 18 р.'!C3)</f>
        <v>0</v>
      </c>
      <c r="D3" s="22">
        <f>SUM('за 2 міс.18 р.'!D3+'березень 18 р.'!D3)</f>
        <v>0</v>
      </c>
      <c r="E3" s="22">
        <f>SUM('за 2 міс.18 р.'!E3+'березень 18 р.'!E3)</f>
        <v>0</v>
      </c>
      <c r="F3" s="22">
        <f>SUM('за 2 міс.18 р.'!F3+'березень 18 р.'!F3)</f>
        <v>-69257.16</v>
      </c>
      <c r="G3" s="22">
        <f>SUM('за 2 міс.18 р.'!G3+'березень 18 р.'!G3)</f>
        <v>-68014</v>
      </c>
      <c r="H3" s="22">
        <f>SUM('за 2 міс.18 р.'!H3+'березень 18 р.'!H3)</f>
        <v>308.61</v>
      </c>
      <c r="I3" s="22">
        <f>SUM('за 2 міс.18 р.'!I3+'березень 18 р.'!I3)</f>
        <v>0</v>
      </c>
      <c r="J3" s="22">
        <f>SUM('за 2 міс.18 р.'!J3+'березень 18 р.'!J3)</f>
        <v>0</v>
      </c>
      <c r="K3" s="22">
        <f>SUM('за 2 міс.18 р.'!K3+'березень 18 р.'!K3)</f>
        <v>0</v>
      </c>
      <c r="L3" s="22">
        <f>SUM('за 2 міс.18 р.'!L3+'березень 18 р.'!L3)</f>
        <v>0</v>
      </c>
      <c r="M3" s="22">
        <f>SUM('за 2 міс.18 р.'!M3+'березень 18 р.'!M3)</f>
        <v>0</v>
      </c>
      <c r="N3" s="22">
        <f>SUM('за 2 міс.18 р.'!N3+'березень 18 р.'!N3)</f>
        <v>0</v>
      </c>
      <c r="O3" s="22">
        <f>SUM('за 2 міс.18 р.'!O3+'березень 18 р.'!O3)</f>
        <v>-1551.77</v>
      </c>
      <c r="P3" s="22">
        <f>SUM('за 2 міс.18 р.'!P3+'березень 18 р.'!P3)</f>
        <v>0</v>
      </c>
      <c r="Q3" s="22">
        <f>SUM('за 2 міс.18 р.'!Q3+'березень 18 р.'!Q3)</f>
        <v>0</v>
      </c>
      <c r="R3" s="22">
        <f>SUM('за 2 міс.18 р.'!R3+'березень 18 р.'!R3)</f>
        <v>-1551.77</v>
      </c>
      <c r="S3" s="22">
        <f>SUM('за 2 міс.18 р.'!S3+'березень 18 р.'!S3)</f>
        <v>0</v>
      </c>
      <c r="T3" s="22">
        <f>SUM('за 2 міс.18 р.'!T3+'березень 18 р.'!T3)</f>
        <v>0</v>
      </c>
      <c r="U3" s="22">
        <f>SUM('за 2 міс.18 р.'!U3+'березень 18 р.'!U3)</f>
        <v>0</v>
      </c>
      <c r="V3" s="22">
        <f>SUM('за 2 міс.18 р.'!V3+'березень 18 р.'!V3)</f>
        <v>0</v>
      </c>
      <c r="W3" s="22">
        <f>SUM('за 2 міс.18 р.'!W3+'березень 18 р.'!W3)</f>
        <v>0</v>
      </c>
      <c r="X3" s="22">
        <f>SUM('за 2 міс.18 р.'!X3+'березень 18 р.'!X3)</f>
        <v>-69257.16</v>
      </c>
      <c r="Y3" s="25"/>
    </row>
    <row r="4" spans="1:25" x14ac:dyDescent="0.2">
      <c r="A4" s="22" t="s">
        <v>3</v>
      </c>
      <c r="B4" s="22">
        <f>SUM('за 2 міс.18 р.'!B4+'березень 18 р.'!B4)</f>
        <v>0</v>
      </c>
      <c r="C4" s="22">
        <f>SUM('за 2 міс.18 р.'!C4+'березень 18 р.'!C4)</f>
        <v>0</v>
      </c>
      <c r="D4" s="22">
        <f>SUM('за 2 міс.18 р.'!D4+'березень 18 р.'!D4)</f>
        <v>0</v>
      </c>
      <c r="E4" s="22">
        <f>SUM('за 2 міс.18 р.'!E4+'березень 18 р.'!E4)</f>
        <v>0</v>
      </c>
      <c r="F4" s="22">
        <f>SUM('за 2 міс.18 р.'!F4+'березень 18 р.'!F4)</f>
        <v>-56162.77</v>
      </c>
      <c r="G4" s="22">
        <f>SUM('за 2 міс.18 р.'!G4+'березень 18 р.'!G4)</f>
        <v>-55247</v>
      </c>
      <c r="H4" s="22">
        <f>SUM('за 2 міс.18 р.'!H4+'березень 18 р.'!H4)</f>
        <v>635.97</v>
      </c>
      <c r="I4" s="22">
        <f>SUM('за 2 міс.18 р.'!I4+'березень 18 р.'!I4)</f>
        <v>0</v>
      </c>
      <c r="J4" s="22">
        <f>SUM('за 2 міс.18 р.'!J4+'березень 18 р.'!J4)</f>
        <v>0</v>
      </c>
      <c r="K4" s="22">
        <f>SUM('за 2 міс.18 р.'!K4+'березень 18 р.'!K4)</f>
        <v>0</v>
      </c>
      <c r="L4" s="22">
        <f>SUM('за 2 міс.18 р.'!L4+'березень 18 р.'!L4)</f>
        <v>0</v>
      </c>
      <c r="M4" s="22">
        <f>SUM('за 2 міс.18 р.'!M4+'березень 18 р.'!M4)</f>
        <v>0</v>
      </c>
      <c r="N4" s="22">
        <f>SUM('за 2 міс.18 р.'!N4+'березень 18 р.'!N4)</f>
        <v>0</v>
      </c>
      <c r="O4" s="22">
        <f>SUM('за 2 міс.18 р.'!O4+'березень 18 р.'!O4)</f>
        <v>-1551.74</v>
      </c>
      <c r="P4" s="22">
        <f>SUM('за 2 міс.18 р.'!P4+'березень 18 р.'!P4)</f>
        <v>0</v>
      </c>
      <c r="Q4" s="22">
        <f>SUM('за 2 міс.18 р.'!Q4+'березень 18 р.'!Q4)</f>
        <v>0</v>
      </c>
      <c r="R4" s="22">
        <f>SUM('за 2 міс.18 р.'!R4+'березень 18 р.'!R4)</f>
        <v>-1551.74</v>
      </c>
      <c r="S4" s="22">
        <f>SUM('за 2 міс.18 р.'!S4+'березень 18 р.'!S4)</f>
        <v>0</v>
      </c>
      <c r="T4" s="22">
        <f>SUM('за 2 міс.18 р.'!T4+'березень 18 р.'!T4)</f>
        <v>0</v>
      </c>
      <c r="U4" s="22">
        <f>SUM('за 2 міс.18 р.'!U4+'березень 18 р.'!U4)</f>
        <v>0</v>
      </c>
      <c r="V4" s="22">
        <f>SUM('за 2 міс.18 р.'!V4+'березень 18 р.'!V4)</f>
        <v>0</v>
      </c>
      <c r="W4" s="22">
        <f>SUM('за 2 міс.18 р.'!W4+'березень 18 р.'!W4)</f>
        <v>0</v>
      </c>
      <c r="X4" s="22">
        <f>SUM('за 2 міс.18 р.'!X4+'березень 18 р.'!X4)</f>
        <v>-56162.77</v>
      </c>
      <c r="Y4" s="25"/>
    </row>
    <row r="5" spans="1:25" x14ac:dyDescent="0.2">
      <c r="A5" s="22" t="s">
        <v>4</v>
      </c>
      <c r="B5" s="22">
        <f>SUM('за 2 міс.18 р.'!B5+'березень 18 р.'!B5)</f>
        <v>1083182.31</v>
      </c>
      <c r="C5" s="22">
        <f>SUM('за 2 міс.18 р.'!C5+'березень 18 р.'!C5)</f>
        <v>218522.95</v>
      </c>
      <c r="D5" s="22">
        <f>SUM('за 2 міс.18 р.'!D5+'березень 18 р.'!D5)</f>
        <v>1302933.79</v>
      </c>
      <c r="E5" s="22">
        <f>SUM('за 2 міс.18 р.'!E5+'березень 18 р.'!E5)</f>
        <v>287166.7</v>
      </c>
      <c r="F5" s="22">
        <f>SUM('за 2 міс.18 р.'!F5+'березень 18 р.'!F5)</f>
        <v>550412.47</v>
      </c>
      <c r="G5" s="22">
        <f>SUM('за 2 міс.18 р.'!G5+'березень 18 р.'!G5)</f>
        <v>9508.0499999999993</v>
      </c>
      <c r="H5" s="22">
        <f>SUM('за 2 міс.18 р.'!H5+'березень 18 р.'!H5)</f>
        <v>92230.3</v>
      </c>
      <c r="I5" s="22">
        <f>SUM('за 2 міс.18 р.'!I5+'березень 18 р.'!I5)</f>
        <v>1793.5</v>
      </c>
      <c r="J5" s="22">
        <f>SUM('за 2 міс.18 р.'!J5+'березень 18 р.'!J5)</f>
        <v>0</v>
      </c>
      <c r="K5" s="22">
        <f>SUM('за 2 міс.18 р.'!K5+'березень 18 р.'!K5)</f>
        <v>0</v>
      </c>
      <c r="L5" s="22">
        <f>SUM('за 2 міс.18 р.'!L5+'березень 18 р.'!L5)</f>
        <v>0</v>
      </c>
      <c r="M5" s="22">
        <f>SUM('за 2 міс.18 р.'!M5+'березень 18 р.'!M5)</f>
        <v>0</v>
      </c>
      <c r="N5" s="22">
        <f>SUM('за 2 міс.18 р.'!N5+'березень 18 р.'!N5)</f>
        <v>3602.0200000000004</v>
      </c>
      <c r="O5" s="22">
        <f>SUM('за 2 міс.18 р.'!O5+'березень 18 р.'!O5)</f>
        <v>443278.6</v>
      </c>
      <c r="P5" s="22">
        <f>SUM('за 2 міс.18 р.'!P5+'березень 18 р.'!P5)</f>
        <v>364918</v>
      </c>
      <c r="Q5" s="22">
        <f>SUM('за 2 міс.18 р.'!Q5+'березень 18 р.'!Q5)</f>
        <v>6014.4</v>
      </c>
      <c r="R5" s="22">
        <f>SUM('за 2 міс.18 р.'!R5+'березень 18 р.'!R5)</f>
        <v>72346.200000000012</v>
      </c>
      <c r="S5" s="22">
        <f>SUM('за 2 міс.18 р.'!S5+'березень 18 р.'!S5)</f>
        <v>0</v>
      </c>
      <c r="T5" s="22">
        <f>SUM('за 2 міс.18 р.'!T5+'березень 18 р.'!T5)</f>
        <v>0</v>
      </c>
      <c r="U5" s="22">
        <f>SUM('за 2 міс.18 р.'!U5+'березень 18 р.'!U5)</f>
        <v>0</v>
      </c>
      <c r="V5" s="22">
        <f>SUM('за 2 міс.18 р.'!V5+'березень 18 р.'!V5)</f>
        <v>0</v>
      </c>
      <c r="W5" s="22">
        <f>SUM('за 2 міс.18 р.'!W5+'березень 18 р.'!W5)</f>
        <v>0</v>
      </c>
      <c r="X5" s="22">
        <f>SUM('за 2 міс.18 р.'!X5+'березень 18 р.'!X5)</f>
        <v>2140933.5</v>
      </c>
      <c r="Y5" s="25"/>
    </row>
    <row r="6" spans="1:25" x14ac:dyDescent="0.2">
      <c r="A6" s="22" t="s">
        <v>5</v>
      </c>
      <c r="B6" s="22">
        <f>SUM('за 2 міс.18 р.'!B6+'березень 18 р.'!B6)</f>
        <v>691326.88</v>
      </c>
      <c r="C6" s="22">
        <f>SUM('за 2 міс.18 р.'!C6+'березень 18 р.'!C6)</f>
        <v>257009.53999999998</v>
      </c>
      <c r="D6" s="22">
        <f>SUM('за 2 міс.18 р.'!D6+'березень 18 р.'!D6)</f>
        <v>948336.41999999993</v>
      </c>
      <c r="E6" s="22">
        <f>SUM('за 2 міс.18 р.'!E6+'березень 18 р.'!E6)</f>
        <v>209180.7</v>
      </c>
      <c r="F6" s="22">
        <f>SUM('за 2 міс.18 р.'!F6+'березень 18 р.'!F6)</f>
        <v>428646.91000000003</v>
      </c>
      <c r="G6" s="22">
        <f>SUM('за 2 міс.18 р.'!G6+'березень 18 р.'!G6)</f>
        <v>10513.970000000001</v>
      </c>
      <c r="H6" s="22">
        <f>SUM('за 2 міс.18 р.'!H6+'березень 18 р.'!H6)</f>
        <v>48958.91</v>
      </c>
      <c r="I6" s="22">
        <f>SUM('за 2 міс.18 р.'!I6+'березень 18 р.'!I6)</f>
        <v>62611.03</v>
      </c>
      <c r="J6" s="22">
        <f>SUM('за 2 міс.18 р.'!J6+'березень 18 р.'!J6)</f>
        <v>0</v>
      </c>
      <c r="K6" s="22">
        <f>SUM('за 2 міс.18 р.'!K6+'березень 18 р.'!K6)</f>
        <v>0</v>
      </c>
      <c r="L6" s="22">
        <f>SUM('за 2 міс.18 р.'!L6+'березень 18 р.'!L6)</f>
        <v>0</v>
      </c>
      <c r="M6" s="22">
        <f>SUM('за 2 міс.18 р.'!M6+'березень 18 р.'!M6)</f>
        <v>0</v>
      </c>
      <c r="N6" s="22">
        <f>SUM('за 2 міс.18 р.'!N6+'березень 18 р.'!N6)</f>
        <v>2535.91</v>
      </c>
      <c r="O6" s="22">
        <f>SUM('за 2 міс.18 р.'!O6+'березень 18 р.'!O6)</f>
        <v>304027.09000000003</v>
      </c>
      <c r="P6" s="22">
        <f>SUM('за 2 міс.18 р.'!P6+'березень 18 р.'!P6)</f>
        <v>0</v>
      </c>
      <c r="Q6" s="22">
        <f>SUM('за 2 міс.18 р.'!Q6+'березень 18 р.'!Q6)</f>
        <v>14649.6</v>
      </c>
      <c r="R6" s="22">
        <f>SUM('за 2 міс.18 р.'!R6+'березень 18 р.'!R6)</f>
        <v>19436.32</v>
      </c>
      <c r="S6" s="22">
        <f>SUM('за 2 міс.18 р.'!S6+'березень 18 р.'!S6)</f>
        <v>269941.17000000004</v>
      </c>
      <c r="T6" s="22">
        <f>SUM('за 2 міс.18 р.'!T6+'березень 18 р.'!T6)</f>
        <v>0</v>
      </c>
      <c r="U6" s="22">
        <f>SUM('за 2 міс.18 р.'!U6+'березень 18 р.'!U6)</f>
        <v>0</v>
      </c>
      <c r="V6" s="22">
        <f>SUM('за 2 міс.18 р.'!V6+'березень 18 р.'!V6)</f>
        <v>0</v>
      </c>
      <c r="W6" s="22">
        <f>SUM('за 2 міс.18 р.'!W6+'березень 18 р.'!W6)</f>
        <v>0</v>
      </c>
      <c r="X6" s="22">
        <f>SUM('за 2 міс.18 р.'!X6+'березень 18 р.'!X6)</f>
        <v>1586164.03</v>
      </c>
      <c r="Y6" s="25"/>
    </row>
    <row r="7" spans="1:25" x14ac:dyDescent="0.2">
      <c r="A7" s="22"/>
      <c r="B7" s="22">
        <f>SUM('за 2 міс.18 р.'!B7+'березень 18 р.'!B7)</f>
        <v>0</v>
      </c>
      <c r="C7" s="22">
        <f>SUM('за 2 міс.18 р.'!C7+'березень 18 р.'!C7)</f>
        <v>0</v>
      </c>
      <c r="D7" s="22">
        <f>SUM('за 2 міс.18 р.'!D7+'березень 18 р.'!D7)</f>
        <v>0</v>
      </c>
      <c r="E7" s="22">
        <f>SUM('за 2 міс.18 р.'!E7+'березень 18 р.'!E7)</f>
        <v>0</v>
      </c>
      <c r="F7" s="22">
        <f>SUM('за 2 міс.18 р.'!F7+'березень 18 р.'!F7)</f>
        <v>0</v>
      </c>
      <c r="G7" s="22">
        <f>SUM('за 2 міс.18 р.'!G7+'березень 18 р.'!G7)</f>
        <v>0</v>
      </c>
      <c r="H7" s="22">
        <f>SUM('за 2 міс.18 р.'!H7+'березень 18 р.'!H7)</f>
        <v>0</v>
      </c>
      <c r="I7" s="22">
        <f>SUM('за 2 міс.18 р.'!I7+'березень 18 р.'!I7)</f>
        <v>0</v>
      </c>
      <c r="J7" s="22">
        <f>SUM('за 2 міс.18 р.'!J7+'березень 18 р.'!J7)</f>
        <v>0</v>
      </c>
      <c r="K7" s="22">
        <f>SUM('за 2 міс.18 р.'!K7+'березень 18 р.'!K7)</f>
        <v>0</v>
      </c>
      <c r="L7" s="22">
        <f>SUM('за 2 міс.18 р.'!L7+'березень 18 р.'!L7)</f>
        <v>0</v>
      </c>
      <c r="M7" s="22">
        <f>SUM('за 2 міс.18 р.'!M7+'березень 18 р.'!M7)</f>
        <v>0</v>
      </c>
      <c r="N7" s="22">
        <f>SUM('за 2 міс.18 р.'!N7+'березень 18 р.'!N7)</f>
        <v>0</v>
      </c>
      <c r="O7" s="22">
        <f>SUM('за 2 міс.18 р.'!O7+'березень 18 р.'!O7)</f>
        <v>0</v>
      </c>
      <c r="P7" s="22">
        <f>SUM('за 2 міс.18 р.'!P7+'березень 18 р.'!P7)</f>
        <v>0</v>
      </c>
      <c r="Q7" s="22">
        <f>SUM('за 2 міс.18 р.'!Q7+'березень 18 р.'!Q7)</f>
        <v>0</v>
      </c>
      <c r="R7" s="22">
        <f>SUM('за 2 міс.18 р.'!R7+'березень 18 р.'!R7)</f>
        <v>0</v>
      </c>
      <c r="S7" s="22">
        <f>SUM('за 2 міс.18 р.'!S7+'березень 18 р.'!S7)</f>
        <v>0</v>
      </c>
      <c r="T7" s="22">
        <f>SUM('за 2 міс.18 р.'!T7+'березень 18 р.'!T7)</f>
        <v>0</v>
      </c>
      <c r="U7" s="22">
        <f>SUM('за 2 міс.18 р.'!U7+'березень 18 р.'!U7)</f>
        <v>0</v>
      </c>
      <c r="V7" s="22">
        <f>SUM('за 2 міс.18 р.'!V7+'березень 18 р.'!V7)</f>
        <v>0</v>
      </c>
      <c r="W7" s="22">
        <f>SUM('за 2 міс.18 р.'!W7+'березень 18 р.'!W7)</f>
        <v>0</v>
      </c>
      <c r="X7" s="22">
        <f>SUM('за 2 міс.18 р.'!X7+'березень 18 р.'!X7)</f>
        <v>0</v>
      </c>
      <c r="Y7" s="25"/>
    </row>
    <row r="8" spans="1:25" x14ac:dyDescent="0.2">
      <c r="A8" s="22" t="s">
        <v>6</v>
      </c>
      <c r="B8" s="22">
        <f>SUM('за 2 міс.18 р.'!B8+'березень 18 р.'!B8)</f>
        <v>1774509.1900000002</v>
      </c>
      <c r="C8" s="22">
        <f>SUM('за 2 міс.18 р.'!C8+'березень 18 р.'!C8)</f>
        <v>475532.49</v>
      </c>
      <c r="D8" s="22">
        <f>SUM('за 2 міс.18 р.'!D8+'березень 18 р.'!D8)</f>
        <v>2251270.21</v>
      </c>
      <c r="E8" s="22">
        <f>SUM('за 2 міс.18 р.'!E8+'березень 18 р.'!E8)</f>
        <v>496347.4</v>
      </c>
      <c r="F8" s="22">
        <f>SUM('за 2 міс.18 р.'!F8+'березень 18 р.'!F8)</f>
        <v>701219.47</v>
      </c>
      <c r="G8" s="22">
        <f>SUM('за 2 міс.18 р.'!G8+'березень 18 р.'!G8)</f>
        <v>-261576.98</v>
      </c>
      <c r="H8" s="22">
        <f>SUM('за 2 міс.18 р.'!H8+'березень 18 р.'!H8)</f>
        <v>148051.81</v>
      </c>
      <c r="I8" s="22">
        <f>SUM('за 2 міс.18 р.'!I8+'березень 18 р.'!I8)</f>
        <v>64404.53</v>
      </c>
      <c r="J8" s="22">
        <f>SUM('за 2 міс.18 р.'!J8+'березень 18 р.'!J8)</f>
        <v>0</v>
      </c>
      <c r="K8" s="22">
        <f>SUM('за 2 міс.18 р.'!K8+'березень 18 р.'!K8)</f>
        <v>0</v>
      </c>
      <c r="L8" s="22">
        <f>SUM('за 2 міс.18 р.'!L8+'березень 18 р.'!L8)</f>
        <v>0</v>
      </c>
      <c r="M8" s="22">
        <f>SUM('за 2 міс.18 р.'!M8+'березень 18 р.'!M8)</f>
        <v>0</v>
      </c>
      <c r="N8" s="22">
        <f>SUM('за 2 міс.18 р.'!N8+'березень 18 р.'!N8)</f>
        <v>6137.93</v>
      </c>
      <c r="O8" s="22">
        <f>SUM('за 2 міс.18 р.'!O8+'березень 18 р.'!O8)</f>
        <v>744202.17999999993</v>
      </c>
      <c r="P8" s="22">
        <f>SUM('за 2 міс.18 р.'!P8+'березень 18 р.'!P8)</f>
        <v>364918</v>
      </c>
      <c r="Q8" s="22">
        <f>SUM('за 2 міс.18 р.'!Q8+'березень 18 р.'!Q8)</f>
        <v>20664</v>
      </c>
      <c r="R8" s="22">
        <f>SUM('за 2 міс.18 р.'!R8+'березень 18 р.'!R8)</f>
        <v>88679.01</v>
      </c>
      <c r="S8" s="22">
        <f>SUM('за 2 міс.18 р.'!S8+'березень 18 р.'!S8)</f>
        <v>269941.17000000004</v>
      </c>
      <c r="T8" s="22">
        <f>SUM('за 2 міс.18 р.'!T8+'березень 18 р.'!T8)</f>
        <v>0</v>
      </c>
      <c r="U8" s="22">
        <f>SUM('за 2 міс.18 р.'!U8+'березень 18 р.'!U8)</f>
        <v>0</v>
      </c>
      <c r="V8" s="22">
        <f>SUM('за 2 міс.18 р.'!V8+'березень 18 р.'!V8)</f>
        <v>0</v>
      </c>
      <c r="W8" s="22">
        <f>SUM('за 2 міс.18 р.'!W8+'березень 18 р.'!W8)</f>
        <v>0</v>
      </c>
      <c r="X8" s="22">
        <f>SUM('за 2 міс.18 р.'!X8+'березень 18 р.'!X8)</f>
        <v>3448837.08</v>
      </c>
      <c r="Y8" s="25"/>
    </row>
    <row r="9" spans="1:25" x14ac:dyDescent="0.2">
      <c r="A9" s="22" t="s">
        <v>7</v>
      </c>
      <c r="B9" s="22">
        <f>SUM('за 2 міс.18 р.'!B9+'березень 18 р.'!B9)</f>
        <v>494589.36</v>
      </c>
      <c r="C9" s="22">
        <f>SUM('за 2 міс.18 р.'!C9+'березень 18 р.'!C9)</f>
        <v>128211.13</v>
      </c>
      <c r="D9" s="22">
        <f>SUM('за 2 міс.18 р.'!D9+'березень 18 р.'!D9)</f>
        <v>622800.49</v>
      </c>
      <c r="E9" s="22">
        <f>SUM('за 2 міс.18 р.'!E9+'березень 18 р.'!E9)</f>
        <v>137395.13</v>
      </c>
      <c r="F9" s="22">
        <f>SUM('за 2 міс.18 р.'!F9+'березень 18 р.'!F9)</f>
        <v>191192.47</v>
      </c>
      <c r="G9" s="22">
        <f>SUM('за 2 міс.18 р.'!G9+'березень 18 р.'!G9)</f>
        <v>43134.62</v>
      </c>
      <c r="H9" s="22">
        <f>SUM('за 2 міс.18 р.'!H9+'березень 18 р.'!H9)</f>
        <v>20290.330000000002</v>
      </c>
      <c r="I9" s="22">
        <f>SUM('за 2 міс.18 р.'!I9+'березень 18 р.'!I9)</f>
        <v>4918.4799999999996</v>
      </c>
      <c r="J9" s="22">
        <f>SUM('за 2 міс.18 р.'!J9+'березень 18 р.'!J9)</f>
        <v>0</v>
      </c>
      <c r="K9" s="22">
        <f>SUM('за 2 міс.18 р.'!K9+'березень 18 р.'!K9)</f>
        <v>0</v>
      </c>
      <c r="L9" s="22">
        <f>SUM('за 2 міс.18 р.'!L9+'березень 18 р.'!L9)</f>
        <v>0</v>
      </c>
      <c r="M9" s="22">
        <f>SUM('за 2 міс.18 р.'!M9+'березень 18 р.'!M9)</f>
        <v>0</v>
      </c>
      <c r="N9" s="22">
        <f>SUM('за 2 міс.18 р.'!N9+'березень 18 р.'!N9)</f>
        <v>1272.43</v>
      </c>
      <c r="O9" s="22">
        <f>SUM('за 2 міс.18 р.'!O9+'березень 18 р.'!O9)</f>
        <v>121576.61000000002</v>
      </c>
      <c r="P9" s="22">
        <f>SUM('за 2 міс.18 р.'!P9+'березень 18 р.'!P9)</f>
        <v>0</v>
      </c>
      <c r="Q9" s="22">
        <f>SUM('за 2 міс.18 р.'!Q9+'березень 18 р.'!Q9)</f>
        <v>0</v>
      </c>
      <c r="R9" s="22">
        <f>SUM('за 2 міс.18 р.'!R9+'березень 18 р.'!R9)</f>
        <v>11838.46</v>
      </c>
      <c r="S9" s="22">
        <f>SUM('за 2 міс.18 р.'!S9+'березень 18 р.'!S9)</f>
        <v>109738.15</v>
      </c>
      <c r="T9" s="22">
        <f>SUM('за 2 міс.18 р.'!T9+'березень 18 р.'!T9)</f>
        <v>0</v>
      </c>
      <c r="U9" s="22">
        <f>SUM('за 2 міс.18 р.'!U9+'березень 18 р.'!U9)</f>
        <v>0</v>
      </c>
      <c r="V9" s="22">
        <f>SUM('за 2 міс.18 р.'!V9+'березень 18 р.'!V9)</f>
        <v>0</v>
      </c>
      <c r="W9" s="22">
        <f>SUM('за 2 міс.18 р.'!W9+'березень 18 р.'!W9)</f>
        <v>0</v>
      </c>
      <c r="X9" s="22">
        <f>SUM('за 2 міс.18 р.'!X9+'березень 18 р.'!X9)</f>
        <v>951388.09000000008</v>
      </c>
      <c r="Y9" s="25"/>
    </row>
    <row r="10" spans="1:25" x14ac:dyDescent="0.2">
      <c r="A10" s="22" t="s">
        <v>8</v>
      </c>
      <c r="B10" s="22">
        <f>SUM('за 2 міс.18 р.'!B10+'березень 18 р.'!B10)</f>
        <v>0</v>
      </c>
      <c r="C10" s="22">
        <f>SUM('за 2 міс.18 р.'!C10+'березень 18 р.'!C10)</f>
        <v>0</v>
      </c>
      <c r="D10" s="22">
        <f>SUM('за 2 міс.18 р.'!D10+'березень 18 р.'!D10)</f>
        <v>0</v>
      </c>
      <c r="E10" s="22">
        <f>SUM('за 2 міс.18 р.'!E10+'березень 18 р.'!E10)</f>
        <v>0</v>
      </c>
      <c r="F10" s="22">
        <f>SUM('за 2 міс.18 р.'!F10+'березень 18 р.'!F10)</f>
        <v>0</v>
      </c>
      <c r="G10" s="22">
        <f>SUM('за 2 міс.18 р.'!G10+'березень 18 р.'!G10)</f>
        <v>0</v>
      </c>
      <c r="H10" s="22">
        <f>SUM('за 2 міс.18 р.'!H10+'березень 18 р.'!H10)</f>
        <v>0</v>
      </c>
      <c r="I10" s="22">
        <f>SUM('за 2 міс.18 р.'!I10+'березень 18 р.'!I10)</f>
        <v>0</v>
      </c>
      <c r="J10" s="22">
        <f>SUM('за 2 міс.18 р.'!J10+'березень 18 р.'!J10)</f>
        <v>0</v>
      </c>
      <c r="K10" s="22">
        <f>SUM('за 2 міс.18 р.'!K10+'березень 18 р.'!K10)</f>
        <v>0</v>
      </c>
      <c r="L10" s="22">
        <f>SUM('за 2 міс.18 р.'!L10+'березень 18 р.'!L10)</f>
        <v>0</v>
      </c>
      <c r="M10" s="22">
        <f>SUM('за 2 міс.18 р.'!M10+'березень 18 р.'!M10)</f>
        <v>0</v>
      </c>
      <c r="N10" s="22">
        <f>SUM('за 2 міс.18 р.'!N10+'березень 18 р.'!N10)</f>
        <v>0</v>
      </c>
      <c r="O10" s="22">
        <f>SUM('за 2 міс.18 р.'!O10+'березень 18 р.'!O10)</f>
        <v>0</v>
      </c>
      <c r="P10" s="22">
        <f>SUM('за 2 міс.18 р.'!P10+'березень 18 р.'!P10)</f>
        <v>0</v>
      </c>
      <c r="Q10" s="22">
        <f>SUM('за 2 міс.18 р.'!Q10+'березень 18 р.'!Q10)</f>
        <v>0</v>
      </c>
      <c r="R10" s="22">
        <f>SUM('за 2 міс.18 р.'!R10+'березень 18 р.'!R10)</f>
        <v>0</v>
      </c>
      <c r="S10" s="22">
        <f>SUM('за 2 міс.18 р.'!S10+'березень 18 р.'!S10)</f>
        <v>0</v>
      </c>
      <c r="T10" s="22">
        <f>SUM('за 2 міс.18 р.'!T10+'березень 18 р.'!T10)</f>
        <v>0</v>
      </c>
      <c r="U10" s="22">
        <f>SUM('за 2 міс.18 р.'!U10+'березень 18 р.'!U10)</f>
        <v>0</v>
      </c>
      <c r="V10" s="22">
        <f>SUM('за 2 міс.18 р.'!V10+'березень 18 р.'!V10)</f>
        <v>0</v>
      </c>
      <c r="W10" s="22">
        <f>SUM('за 2 міс.18 р.'!W10+'березень 18 р.'!W10)</f>
        <v>0</v>
      </c>
      <c r="X10" s="22">
        <f>SUM('за 2 міс.18 р.'!X10+'березень 18 р.'!X10)</f>
        <v>0</v>
      </c>
      <c r="Y10" s="25"/>
    </row>
    <row r="11" spans="1:25" x14ac:dyDescent="0.2">
      <c r="A11" s="22" t="s">
        <v>9</v>
      </c>
      <c r="B11" s="22">
        <f>SUM('за 2 міс.18 р.'!B11+'березень 18 р.'!B11)</f>
        <v>333515.93</v>
      </c>
      <c r="C11" s="22">
        <f>SUM('за 2 міс.18 р.'!C11+'березень 18 р.'!C11)</f>
        <v>107502.10999999999</v>
      </c>
      <c r="D11" s="22">
        <f>SUM('за 2 міс.18 р.'!D11+'березень 18 р.'!D11)</f>
        <v>441018.04000000004</v>
      </c>
      <c r="E11" s="22">
        <f>SUM('за 2 міс.18 р.'!E11+'березень 18 р.'!E11)</f>
        <v>97284.65</v>
      </c>
      <c r="F11" s="22">
        <f>SUM('за 2 міс.18 р.'!F11+'березень 18 р.'!F11)</f>
        <v>164610.37</v>
      </c>
      <c r="G11" s="22">
        <f>SUM('за 2 міс.18 р.'!G11+'березень 18 р.'!G11)</f>
        <v>19867.96</v>
      </c>
      <c r="H11" s="22">
        <f>SUM('за 2 міс.18 р.'!H11+'березень 18 р.'!H11)</f>
        <v>27248.100000000002</v>
      </c>
      <c r="I11" s="22">
        <f>SUM('за 2 міс.18 р.'!I11+'березень 18 р.'!I11)</f>
        <v>18407.11</v>
      </c>
      <c r="J11" s="22">
        <f>SUM('за 2 міс.18 р.'!J11+'березень 18 р.'!J11)</f>
        <v>0</v>
      </c>
      <c r="K11" s="22">
        <f>SUM('за 2 міс.18 р.'!K11+'березень 18 р.'!K11)</f>
        <v>0</v>
      </c>
      <c r="L11" s="22">
        <f>SUM('за 2 міс.18 р.'!L11+'березень 18 р.'!L11)</f>
        <v>0</v>
      </c>
      <c r="M11" s="22">
        <f>SUM('за 2 міс.18 р.'!M11+'березень 18 р.'!M11)</f>
        <v>0</v>
      </c>
      <c r="N11" s="22">
        <f>SUM('за 2 міс.18 р.'!N11+'березень 18 р.'!N11)</f>
        <v>0</v>
      </c>
      <c r="O11" s="22">
        <f>SUM('за 2 міс.18 р.'!O11+'березень 18 р.'!O11)</f>
        <v>99087.2</v>
      </c>
      <c r="P11" s="22">
        <f>SUM('за 2 міс.18 р.'!P11+'березень 18 р.'!P11)</f>
        <v>0</v>
      </c>
      <c r="Q11" s="22">
        <f>SUM('за 2 міс.18 р.'!Q11+'березень 18 р.'!Q11)</f>
        <v>0</v>
      </c>
      <c r="R11" s="22">
        <f>SUM('за 2 міс.18 р.'!R11+'березень 18 р.'!R11)</f>
        <v>19281.25</v>
      </c>
      <c r="S11" s="22">
        <f>SUM('за 2 міс.18 р.'!S11+'березень 18 р.'!S11)</f>
        <v>79805.95</v>
      </c>
      <c r="T11" s="22">
        <f>SUM('за 2 міс.18 р.'!T11+'березень 18 р.'!T11)</f>
        <v>0</v>
      </c>
      <c r="U11" s="22">
        <f>SUM('за 2 міс.18 р.'!U11+'березень 18 р.'!U11)</f>
        <v>0</v>
      </c>
      <c r="V11" s="22">
        <f>SUM('за 2 міс.18 р.'!V11+'березень 18 р.'!V11)</f>
        <v>0</v>
      </c>
      <c r="W11" s="22">
        <f>SUM('за 2 міс.18 р.'!W11+'березень 18 р.'!W11)</f>
        <v>0</v>
      </c>
      <c r="X11" s="22">
        <f>SUM('за 2 міс.18 р.'!X11+'березень 18 р.'!X11)</f>
        <v>702913.06</v>
      </c>
      <c r="Y11" s="25"/>
    </row>
    <row r="12" spans="1:25" x14ac:dyDescent="0.2">
      <c r="A12" s="22" t="s">
        <v>35</v>
      </c>
      <c r="B12" s="22">
        <f>SUM('за 2 міс.18 р.'!B12+'березень 18 р.'!B12)</f>
        <v>430079.07</v>
      </c>
      <c r="C12" s="22">
        <f>SUM('за 2 міс.18 р.'!C12+'березень 18 р.'!C12)</f>
        <v>137376.66999999998</v>
      </c>
      <c r="D12" s="22">
        <f>SUM('за 2 міс.18 р.'!D12+'березень 18 р.'!D12)</f>
        <v>567455.74</v>
      </c>
      <c r="E12" s="22">
        <f>SUM('за 2 міс.18 р.'!E12+'березень 18 р.'!E12)</f>
        <v>125185.43000000001</v>
      </c>
      <c r="F12" s="22">
        <f>SUM('за 2 міс.18 р.'!F12+'березень 18 р.'!F12)</f>
        <v>223647.35999999999</v>
      </c>
      <c r="G12" s="22">
        <f>SUM('за 2 міс.18 р.'!G12+'березень 18 р.'!G12)</f>
        <v>45474</v>
      </c>
      <c r="H12" s="22">
        <f>SUM('за 2 міс.18 р.'!H12+'березень 18 р.'!H12)</f>
        <v>15201.1</v>
      </c>
      <c r="I12" s="22">
        <f>SUM('за 2 міс.18 р.'!I12+'березень 18 р.'!I12)</f>
        <v>3812.59</v>
      </c>
      <c r="J12" s="22">
        <f>SUM('за 2 міс.18 р.'!J12+'березень 18 р.'!J12)</f>
        <v>0</v>
      </c>
      <c r="K12" s="22">
        <f>SUM('за 2 міс.18 р.'!K12+'березень 18 р.'!K12)</f>
        <v>0</v>
      </c>
      <c r="L12" s="22">
        <f>SUM('за 2 міс.18 р.'!L12+'березень 18 р.'!L12)</f>
        <v>0</v>
      </c>
      <c r="M12" s="22">
        <f>SUM('за 2 міс.18 р.'!M12+'березень 18 р.'!M12)</f>
        <v>0</v>
      </c>
      <c r="N12" s="22">
        <f>SUM('за 2 міс.18 р.'!N12+'березень 18 р.'!N12)</f>
        <v>774.36</v>
      </c>
      <c r="O12" s="22">
        <f>SUM('за 2 міс.18 р.'!O12+'березень 18 р.'!O12)</f>
        <v>158385.31</v>
      </c>
      <c r="P12" s="22">
        <f>SUM('за 2 міс.18 р.'!P12+'березень 18 р.'!P12)</f>
        <v>0</v>
      </c>
      <c r="Q12" s="22">
        <f>SUM('за 2 міс.18 р.'!Q12+'березень 18 р.'!Q12)</f>
        <v>0</v>
      </c>
      <c r="R12" s="22">
        <f>SUM('за 2 міс.18 р.'!R12+'березень 18 р.'!R12)</f>
        <v>36373.050000000003</v>
      </c>
      <c r="S12" s="22">
        <f>SUM('за 2 міс.18 р.'!S12+'березень 18 р.'!S12)</f>
        <v>122012.26000000001</v>
      </c>
      <c r="T12" s="22">
        <f>SUM('за 2 міс.18 р.'!T12+'березень 18 р.'!T12)</f>
        <v>0</v>
      </c>
      <c r="U12" s="22">
        <f>SUM('за 2 міс.18 р.'!U12+'березень 18 р.'!U12)</f>
        <v>0</v>
      </c>
      <c r="V12" s="22">
        <f>SUM('за 2 міс.18 р.'!V12+'березень 18 р.'!V12)</f>
        <v>0</v>
      </c>
      <c r="W12" s="22">
        <f>SUM('за 2 міс.18 р.'!W12+'березень 18 р.'!W12)</f>
        <v>0</v>
      </c>
      <c r="X12" s="22">
        <f>SUM('за 2 міс.18 р.'!X12+'березень 18 р.'!X12)</f>
        <v>916288.52999999991</v>
      </c>
      <c r="Y12" s="25"/>
    </row>
    <row r="13" spans="1:25" x14ac:dyDescent="0.2">
      <c r="A13" s="22" t="s">
        <v>31</v>
      </c>
      <c r="B13" s="22">
        <f>SUM('за 2 міс.18 р.'!B13+'березень 18 р.'!B13)</f>
        <v>41303.78</v>
      </c>
      <c r="C13" s="22">
        <f>SUM('за 2 міс.18 р.'!C13+'березень 18 р.'!C13)</f>
        <v>0</v>
      </c>
      <c r="D13" s="22">
        <f>SUM('за 2 міс.18 р.'!D13+'березень 18 р.'!D13)</f>
        <v>41303.78</v>
      </c>
      <c r="E13" s="22">
        <f>SUM('за 2 міс.18 р.'!E13+'березень 18 р.'!E13)</f>
        <v>9111.3100000000013</v>
      </c>
      <c r="F13" s="22">
        <f>SUM('за 2 міс.18 р.'!F13+'березень 18 р.'!F13)</f>
        <v>6480.23</v>
      </c>
      <c r="G13" s="22">
        <f>SUM('за 2 міс.18 р.'!G13+'березень 18 р.'!G13)</f>
        <v>0</v>
      </c>
      <c r="H13" s="22">
        <f>SUM('за 2 міс.18 р.'!H13+'березень 18 р.'!H13)</f>
        <v>6480.23</v>
      </c>
      <c r="I13" s="22">
        <f>SUM('за 2 міс.18 р.'!I13+'березень 18 р.'!I13)</f>
        <v>0</v>
      </c>
      <c r="J13" s="22">
        <f>SUM('за 2 міс.18 р.'!J13+'березень 18 р.'!J13)</f>
        <v>0</v>
      </c>
      <c r="K13" s="22">
        <f>SUM('за 2 міс.18 р.'!K13+'березень 18 р.'!K13)</f>
        <v>0</v>
      </c>
      <c r="L13" s="22">
        <f>SUM('за 2 міс.18 р.'!L13+'березень 18 р.'!L13)</f>
        <v>0</v>
      </c>
      <c r="M13" s="22">
        <f>SUM('за 2 міс.18 р.'!M13+'березень 18 р.'!M13)</f>
        <v>0</v>
      </c>
      <c r="N13" s="22">
        <f>SUM('за 2 міс.18 р.'!N13+'березень 18 р.'!N13)</f>
        <v>0</v>
      </c>
      <c r="O13" s="22">
        <f>SUM('за 2 міс.18 р.'!O13+'березень 18 р.'!O13)</f>
        <v>0</v>
      </c>
      <c r="P13" s="22">
        <f>SUM('за 2 міс.18 р.'!P13+'березень 18 р.'!P13)</f>
        <v>0</v>
      </c>
      <c r="Q13" s="22">
        <f>SUM('за 2 міс.18 р.'!Q13+'березень 18 р.'!Q13)</f>
        <v>0</v>
      </c>
      <c r="R13" s="22">
        <f>SUM('за 2 міс.18 р.'!R13+'березень 18 р.'!R13)</f>
        <v>0</v>
      </c>
      <c r="S13" s="22">
        <f>SUM('за 2 міс.18 р.'!S13+'березень 18 р.'!S13)</f>
        <v>0</v>
      </c>
      <c r="T13" s="22">
        <f>SUM('за 2 міс.18 р.'!T13+'березень 18 р.'!T13)</f>
        <v>0</v>
      </c>
      <c r="U13" s="22">
        <f>SUM('за 2 міс.18 р.'!U13+'березень 18 р.'!U13)</f>
        <v>0</v>
      </c>
      <c r="V13" s="22">
        <f>SUM('за 2 міс.18 р.'!V13+'березень 18 р.'!V13)</f>
        <v>0</v>
      </c>
      <c r="W13" s="22">
        <f>SUM('за 2 міс.18 р.'!W13+'березень 18 р.'!W13)</f>
        <v>0</v>
      </c>
      <c r="X13" s="22">
        <f>SUM('за 2 міс.18 р.'!X13+'березень 18 р.'!X13)</f>
        <v>56895.32</v>
      </c>
      <c r="Y13" s="25"/>
    </row>
    <row r="14" spans="1:25" x14ac:dyDescent="0.2">
      <c r="A14" s="22" t="s">
        <v>10</v>
      </c>
      <c r="B14" s="22">
        <f>SUM('за 2 міс.18 р.'!B14+'березень 18 р.'!B14)</f>
        <v>0</v>
      </c>
      <c r="C14" s="22">
        <f>SUM('за 2 міс.18 р.'!C14+'березень 18 р.'!C14)</f>
        <v>0</v>
      </c>
      <c r="D14" s="22">
        <f>SUM('за 2 міс.18 р.'!D14+'березень 18 р.'!D14)</f>
        <v>0</v>
      </c>
      <c r="E14" s="22">
        <f>SUM('за 2 міс.18 р.'!E14+'березень 18 р.'!E14)</f>
        <v>0</v>
      </c>
      <c r="F14" s="22">
        <f>SUM('за 2 міс.18 р.'!F14+'березень 18 р.'!F14)</f>
        <v>-4696.37</v>
      </c>
      <c r="G14" s="22">
        <f>SUM('за 2 міс.18 р.'!G14+'березень 18 р.'!G14)</f>
        <v>-5688</v>
      </c>
      <c r="H14" s="22">
        <f>SUM('за 2 міс.18 р.'!H14+'березень 18 р.'!H14)</f>
        <v>991.63</v>
      </c>
      <c r="I14" s="22">
        <f>SUM('за 2 міс.18 р.'!I14+'березень 18 р.'!I14)</f>
        <v>0</v>
      </c>
      <c r="J14" s="22">
        <f>SUM('за 2 міс.18 р.'!J14+'березень 18 р.'!J14)</f>
        <v>0</v>
      </c>
      <c r="K14" s="22">
        <f>SUM('за 2 міс.18 р.'!K14+'березень 18 р.'!K14)</f>
        <v>0</v>
      </c>
      <c r="L14" s="22">
        <f>SUM('за 2 міс.18 р.'!L14+'березень 18 р.'!L14)</f>
        <v>0</v>
      </c>
      <c r="M14" s="22">
        <f>SUM('за 2 міс.18 р.'!M14+'березень 18 р.'!M14)</f>
        <v>0</v>
      </c>
      <c r="N14" s="22">
        <f>SUM('за 2 міс.18 р.'!N14+'березень 18 р.'!N14)</f>
        <v>0</v>
      </c>
      <c r="O14" s="22">
        <f>SUM('за 2 міс.18 р.'!O14+'березень 18 р.'!O14)</f>
        <v>0</v>
      </c>
      <c r="P14" s="22">
        <f>SUM('за 2 міс.18 р.'!P14+'березень 18 р.'!P14)</f>
        <v>0</v>
      </c>
      <c r="Q14" s="22">
        <f>SUM('за 2 міс.18 р.'!Q14+'березень 18 р.'!Q14)</f>
        <v>0</v>
      </c>
      <c r="R14" s="22">
        <f>SUM('за 2 міс.18 р.'!R14+'березень 18 р.'!R14)</f>
        <v>0</v>
      </c>
      <c r="S14" s="22">
        <f>SUM('за 2 міс.18 р.'!S14+'березень 18 р.'!S14)</f>
        <v>0</v>
      </c>
      <c r="T14" s="22">
        <f>SUM('за 2 міс.18 р.'!T14+'березень 18 р.'!T14)</f>
        <v>0</v>
      </c>
      <c r="U14" s="22">
        <f>SUM('за 2 міс.18 р.'!U14+'березень 18 р.'!U14)</f>
        <v>0</v>
      </c>
      <c r="V14" s="22">
        <f>SUM('за 2 міс.18 р.'!V14+'березень 18 р.'!V14)</f>
        <v>0</v>
      </c>
      <c r="W14" s="22">
        <f>SUM('за 2 міс.18 р.'!W14+'березень 18 р.'!W14)</f>
        <v>0</v>
      </c>
      <c r="X14" s="22">
        <f>SUM('за 2 міс.18 р.'!X14+'березень 18 р.'!X14)</f>
        <v>-4696.37</v>
      </c>
      <c r="Y14" s="25"/>
    </row>
    <row r="15" spans="1:25" x14ac:dyDescent="0.2">
      <c r="A15" s="22" t="s">
        <v>11</v>
      </c>
      <c r="B15" s="22">
        <f>SUM('за 2 міс.18 р.'!B15+'березень 18 р.'!B15)</f>
        <v>595517.07000000007</v>
      </c>
      <c r="C15" s="22">
        <f>SUM('за 2 міс.18 р.'!C15+'березень 18 р.'!C15)</f>
        <v>219582.78</v>
      </c>
      <c r="D15" s="22">
        <f>SUM('за 2 міс.18 р.'!D15+'березень 18 р.'!D15)</f>
        <v>815099.85</v>
      </c>
      <c r="E15" s="22">
        <f>SUM('за 2 міс.18 р.'!E15+'березень 18 р.'!E15)</f>
        <v>179807.06</v>
      </c>
      <c r="F15" s="22">
        <f>SUM('за 2 міс.18 р.'!F15+'березень 18 р.'!F15)</f>
        <v>320146.78000000003</v>
      </c>
      <c r="G15" s="22">
        <f>SUM('за 2 міс.18 р.'!G15+'березень 18 р.'!G15)</f>
        <v>81256.91</v>
      </c>
      <c r="H15" s="22">
        <f>SUM('за 2 міс.18 р.'!H15+'березень 18 р.'!H15)</f>
        <v>57277.86</v>
      </c>
      <c r="I15" s="22">
        <f>SUM('за 2 міс.18 р.'!I15+'березень 18 р.'!I15)</f>
        <v>3734.94</v>
      </c>
      <c r="J15" s="22">
        <f>SUM('за 2 міс.18 р.'!J15+'березень 18 р.'!J15)</f>
        <v>0</v>
      </c>
      <c r="K15" s="22">
        <f>SUM('за 2 міс.18 р.'!K15+'березень 18 р.'!K15)</f>
        <v>0</v>
      </c>
      <c r="L15" s="22">
        <f>SUM('за 2 міс.18 р.'!L15+'березень 18 р.'!L15)</f>
        <v>0</v>
      </c>
      <c r="M15" s="22">
        <f>SUM('за 2 міс.18 р.'!M15+'березень 18 р.'!M15)</f>
        <v>0</v>
      </c>
      <c r="N15" s="22">
        <f>SUM('за 2 міс.18 р.'!N15+'березень 18 р.'!N15)</f>
        <v>3493.09</v>
      </c>
      <c r="O15" s="22">
        <f>SUM('за 2 міс.18 р.'!O15+'березень 18 р.'!O15)</f>
        <v>174383.98000000004</v>
      </c>
      <c r="P15" s="22">
        <f>SUM('за 2 міс.18 р.'!P15+'березень 18 р.'!P15)</f>
        <v>0</v>
      </c>
      <c r="Q15" s="22">
        <f>SUM('за 2 міс.18 р.'!Q15+'березень 18 р.'!Q15)</f>
        <v>1664</v>
      </c>
      <c r="R15" s="22">
        <f>SUM('за 2 міс.18 р.'!R15+'березень 18 р.'!R15)</f>
        <v>17387.669999999998</v>
      </c>
      <c r="S15" s="22">
        <f>SUM('за 2 міс.18 р.'!S15+'березень 18 р.'!S15)</f>
        <v>155332.31000000003</v>
      </c>
      <c r="T15" s="22">
        <f>SUM('за 2 міс.18 р.'!T15+'березень 18 р.'!T15)</f>
        <v>0</v>
      </c>
      <c r="U15" s="22">
        <f>SUM('за 2 міс.18 р.'!U15+'березень 18 р.'!U15)</f>
        <v>0</v>
      </c>
      <c r="V15" s="22">
        <f>SUM('за 2 міс.18 р.'!V15+'березень 18 р.'!V15)</f>
        <v>0</v>
      </c>
      <c r="W15" s="22">
        <f>SUM('за 2 міс.18 р.'!W15+'березень 18 р.'!W15)</f>
        <v>0</v>
      </c>
      <c r="X15" s="22">
        <f>SUM('за 2 міс.18 р.'!X15+'березень 18 р.'!X15)</f>
        <v>1315053.69</v>
      </c>
      <c r="Y15" s="25"/>
    </row>
    <row r="16" spans="1:25" x14ac:dyDescent="0.2">
      <c r="A16" s="22" t="s">
        <v>12</v>
      </c>
      <c r="B16" s="22">
        <f>SUM('за 2 міс.18 р.'!B16+'березень 18 р.'!B16)</f>
        <v>185456.99</v>
      </c>
      <c r="C16" s="22">
        <f>SUM('за 2 міс.18 р.'!C16+'березень 18 р.'!C16)</f>
        <v>70100.02</v>
      </c>
      <c r="D16" s="22">
        <f>SUM('за 2 міс.18 р.'!D16+'березень 18 р.'!D16)</f>
        <v>255557.01</v>
      </c>
      <c r="E16" s="22">
        <f>SUM('за 2 міс.18 р.'!E16+'березень 18 р.'!E16)</f>
        <v>56375.350000000006</v>
      </c>
      <c r="F16" s="22">
        <f>SUM('за 2 міс.18 р.'!F16+'березень 18 р.'!F16)</f>
        <v>107638.1</v>
      </c>
      <c r="G16" s="22">
        <f>SUM('за 2 міс.18 р.'!G16+'березень 18 р.'!G16)</f>
        <v>5565.25</v>
      </c>
      <c r="H16" s="22">
        <f>SUM('за 2 міс.18 р.'!H16+'березень 18 р.'!H16)</f>
        <v>7257.26</v>
      </c>
      <c r="I16" s="22">
        <f>SUM('за 2 міс.18 р.'!I16+'березень 18 р.'!I16)</f>
        <v>5017.82</v>
      </c>
      <c r="J16" s="22">
        <f>SUM('за 2 міс.18 р.'!J16+'березень 18 р.'!J16)</f>
        <v>0</v>
      </c>
      <c r="K16" s="22">
        <f>SUM('за 2 міс.18 р.'!K16+'березень 18 р.'!K16)</f>
        <v>0</v>
      </c>
      <c r="L16" s="22">
        <f>SUM('за 2 міс.18 р.'!L16+'березень 18 р.'!L16)</f>
        <v>0</v>
      </c>
      <c r="M16" s="22">
        <f>SUM('за 2 міс.18 р.'!M16+'березень 18 р.'!M16)</f>
        <v>0</v>
      </c>
      <c r="N16" s="22">
        <f>SUM('за 2 міс.18 р.'!N16+'березень 18 р.'!N16)</f>
        <v>1424.0900000000001</v>
      </c>
      <c r="O16" s="22">
        <f>SUM('за 2 міс.18 р.'!O16+'березень 18 р.'!O16)</f>
        <v>88373.68</v>
      </c>
      <c r="P16" s="22">
        <f>SUM('за 2 міс.18 р.'!P16+'березень 18 р.'!P16)</f>
        <v>0</v>
      </c>
      <c r="Q16" s="22">
        <f>SUM('за 2 міс.18 р.'!Q16+'березень 18 р.'!Q16)</f>
        <v>0</v>
      </c>
      <c r="R16" s="22">
        <f>SUM('за 2 міс.18 р.'!R16+'березень 18 р.'!R16)</f>
        <v>17160.04</v>
      </c>
      <c r="S16" s="22">
        <f>SUM('за 2 міс.18 р.'!S16+'березень 18 р.'!S16)</f>
        <v>71213.64</v>
      </c>
      <c r="T16" s="22">
        <f>SUM('за 2 міс.18 р.'!T16+'березень 18 р.'!T16)</f>
        <v>0</v>
      </c>
      <c r="U16" s="22">
        <f>SUM('за 2 міс.18 р.'!U16+'березень 18 р.'!U16)</f>
        <v>0</v>
      </c>
      <c r="V16" s="22">
        <f>SUM('за 2 міс.18 р.'!V16+'березень 18 р.'!V16)</f>
        <v>0</v>
      </c>
      <c r="W16" s="22">
        <f>SUM('за 2 міс.18 р.'!W16+'березень 18 р.'!W16)</f>
        <v>0</v>
      </c>
      <c r="X16" s="22">
        <f>SUM('за 2 міс.18 р.'!X16+'березень 18 р.'!X16)</f>
        <v>419570.46</v>
      </c>
      <c r="Y16" s="25"/>
    </row>
    <row r="17" spans="1:25" x14ac:dyDescent="0.2">
      <c r="A17" s="22" t="s">
        <v>13</v>
      </c>
      <c r="B17" s="22">
        <f>SUM('за 2 міс.18 р.'!B17+'березень 18 р.'!B17)</f>
        <v>415925.20999999996</v>
      </c>
      <c r="C17" s="22">
        <f>SUM('за 2 міс.18 р.'!C17+'березень 18 р.'!C17)</f>
        <v>116214.31999999998</v>
      </c>
      <c r="D17" s="22">
        <f>SUM('за 2 міс.18 р.'!D17+'березень 18 р.'!D17)</f>
        <v>532139.53</v>
      </c>
      <c r="E17" s="22">
        <f>SUM('за 2 міс.18 р.'!E17+'березень 18 р.'!E17)</f>
        <v>117384.41</v>
      </c>
      <c r="F17" s="22">
        <f>SUM('за 2 міс.18 р.'!F17+'березень 18 р.'!F17)</f>
        <v>227614.57</v>
      </c>
      <c r="G17" s="22">
        <f>SUM('за 2 міс.18 р.'!G17+'березень 18 р.'!G17)</f>
        <v>17644.77</v>
      </c>
      <c r="H17" s="22">
        <f>SUM('за 2 міс.18 р.'!H17+'березень 18 р.'!H17)</f>
        <v>23031.16</v>
      </c>
      <c r="I17" s="22">
        <f>SUM('за 2 міс.18 р.'!I17+'березень 18 р.'!I17)</f>
        <v>6682.56</v>
      </c>
      <c r="J17" s="22">
        <f>SUM('за 2 міс.18 р.'!J17+'березень 18 р.'!J17)</f>
        <v>0</v>
      </c>
      <c r="K17" s="22">
        <f>SUM('за 2 міс.18 р.'!K17+'березень 18 р.'!K17)</f>
        <v>0</v>
      </c>
      <c r="L17" s="22">
        <f>SUM('за 2 міс.18 р.'!L17+'березень 18 р.'!L17)</f>
        <v>0</v>
      </c>
      <c r="M17" s="22">
        <f>SUM('за 2 міс.18 р.'!M17+'березень 18 р.'!M17)</f>
        <v>0</v>
      </c>
      <c r="N17" s="22">
        <f>SUM('за 2 міс.18 р.'!N17+'березень 18 р.'!N17)</f>
        <v>0</v>
      </c>
      <c r="O17" s="22">
        <f>SUM('за 2 міс.18 р.'!O17+'березень 18 р.'!O17)</f>
        <v>180256.08000000002</v>
      </c>
      <c r="P17" s="22">
        <f>SUM('за 2 міс.18 р.'!P17+'березень 18 р.'!P17)</f>
        <v>0</v>
      </c>
      <c r="Q17" s="22">
        <f>SUM('за 2 міс.18 р.'!Q17+'березень 18 р.'!Q17)</f>
        <v>0</v>
      </c>
      <c r="R17" s="22">
        <f>SUM('за 2 міс.18 р.'!R17+'березень 18 р.'!R17)</f>
        <v>14463.32</v>
      </c>
      <c r="S17" s="22">
        <f>SUM('за 2 міс.18 р.'!S17+'березень 18 р.'!S17)</f>
        <v>165792.76</v>
      </c>
      <c r="T17" s="22">
        <f>SUM('за 2 міс.18 р.'!T17+'березень 18 р.'!T17)</f>
        <v>0</v>
      </c>
      <c r="U17" s="22">
        <f>SUM('за 2 міс.18 р.'!U17+'березень 18 р.'!U17)</f>
        <v>0</v>
      </c>
      <c r="V17" s="22">
        <f>SUM('за 2 міс.18 р.'!V17+'березень 18 р.'!V17)</f>
        <v>0</v>
      </c>
      <c r="W17" s="22">
        <f>SUM('за 2 міс.18 р.'!W17+'березень 18 р.'!W17)</f>
        <v>0</v>
      </c>
      <c r="X17" s="22">
        <f>SUM('за 2 міс.18 р.'!X17+'березень 18 р.'!X17)</f>
        <v>877138.51</v>
      </c>
      <c r="Y17" s="25"/>
    </row>
    <row r="18" spans="1:25" x14ac:dyDescent="0.2">
      <c r="A18" s="22" t="s">
        <v>24</v>
      </c>
      <c r="B18" s="22">
        <f>SUM('за 2 міс.18 р.'!B18+'березень 18 р.'!B18)</f>
        <v>432169.56</v>
      </c>
      <c r="C18" s="22">
        <f>SUM('за 2 міс.18 р.'!C18+'березень 18 р.'!C18)</f>
        <v>122217.79000000001</v>
      </c>
      <c r="D18" s="22">
        <f>SUM('за 2 міс.18 р.'!D18+'березень 18 р.'!D18)</f>
        <v>554387.35</v>
      </c>
      <c r="E18" s="22">
        <f>SUM('за 2 міс.18 р.'!E18+'березень 18 р.'!E18)</f>
        <v>122300.54000000001</v>
      </c>
      <c r="F18" s="22">
        <f>SUM('за 2 міс.18 р.'!F18+'березень 18 р.'!F18)</f>
        <v>429740.56</v>
      </c>
      <c r="G18" s="22">
        <f>SUM('за 2 міс.18 р.'!G18+'березень 18 р.'!G18)</f>
        <v>61184.95</v>
      </c>
      <c r="H18" s="22">
        <f>SUM('за 2 міс.18 р.'!H18+'березень 18 р.'!H18)</f>
        <v>9153.2200000000012</v>
      </c>
      <c r="I18" s="22">
        <f>SUM('за 2 міс.18 р.'!I18+'березень 18 р.'!I18)</f>
        <v>13949</v>
      </c>
      <c r="J18" s="22">
        <f>SUM('за 2 міс.18 р.'!J18+'березень 18 р.'!J18)</f>
        <v>0</v>
      </c>
      <c r="K18" s="22">
        <f>SUM('за 2 міс.18 р.'!K18+'березень 18 р.'!K18)</f>
        <v>0</v>
      </c>
      <c r="L18" s="22">
        <f>SUM('за 2 міс.18 р.'!L18+'березень 18 р.'!L18)</f>
        <v>0</v>
      </c>
      <c r="M18" s="22">
        <f>SUM('за 2 міс.18 р.'!M18+'березень 18 р.'!M18)</f>
        <v>0</v>
      </c>
      <c r="N18" s="22">
        <f>SUM('за 2 міс.18 р.'!N18+'березень 18 р.'!N18)</f>
        <v>2549.35</v>
      </c>
      <c r="O18" s="22">
        <f>SUM('за 2 міс.18 р.'!O18+'березень 18 р.'!O18)</f>
        <v>342904.04</v>
      </c>
      <c r="P18" s="22">
        <f>SUM('за 2 міс.18 р.'!P18+'березень 18 р.'!P18)</f>
        <v>303498</v>
      </c>
      <c r="Q18" s="22">
        <f>SUM('за 2 міс.18 р.'!Q18+'березень 18 р.'!Q18)</f>
        <v>0</v>
      </c>
      <c r="R18" s="22">
        <f>SUM('за 2 міс.18 р.'!R18+'березень 18 р.'!R18)</f>
        <v>39406.04</v>
      </c>
      <c r="S18" s="22">
        <f>SUM('за 2 міс.18 р.'!S18+'березень 18 р.'!S18)</f>
        <v>0</v>
      </c>
      <c r="T18" s="22">
        <f>SUM('за 2 міс.18 р.'!T18+'березень 18 р.'!T18)</f>
        <v>0</v>
      </c>
      <c r="U18" s="22">
        <f>SUM('за 2 міс.18 р.'!U18+'березень 18 р.'!U18)</f>
        <v>0</v>
      </c>
      <c r="V18" s="22">
        <f>SUM('за 2 міс.18 р.'!V18+'березень 18 р.'!V18)</f>
        <v>0</v>
      </c>
      <c r="W18" s="22">
        <f>SUM('за 2 міс.18 р.'!W18+'березень 18 р.'!W18)</f>
        <v>0</v>
      </c>
      <c r="X18" s="22">
        <f>SUM('за 2 міс.18 р.'!X18+'березень 18 р.'!X18)</f>
        <v>1106428.45</v>
      </c>
      <c r="Y18" s="25"/>
    </row>
    <row r="19" spans="1:25" x14ac:dyDescent="0.2">
      <c r="A19" s="22" t="s">
        <v>14</v>
      </c>
      <c r="B19" s="22">
        <f>SUM('за 2 міс.18 р.'!B19+'березень 18 р.'!B19)</f>
        <v>360822.55000000005</v>
      </c>
      <c r="C19" s="22">
        <f>SUM('за 2 міс.18 р.'!C19+'березень 18 р.'!C19)</f>
        <v>92994.93</v>
      </c>
      <c r="D19" s="22">
        <f>SUM('за 2 міс.18 р.'!D19+'березень 18 р.'!D19)</f>
        <v>453817.48000000004</v>
      </c>
      <c r="E19" s="22">
        <f>SUM('за 2 міс.18 р.'!E19+'березень 18 р.'!E19)</f>
        <v>100099.12999999999</v>
      </c>
      <c r="F19" s="22">
        <f>SUM('за 2 міс.18 р.'!F19+'березень 18 р.'!F19)</f>
        <v>123827.64</v>
      </c>
      <c r="G19" s="22">
        <f>SUM('за 2 міс.18 р.'!G19+'березень 18 р.'!G19)</f>
        <v>33213.56</v>
      </c>
      <c r="H19" s="22">
        <f>SUM('за 2 міс.18 р.'!H19+'березень 18 р.'!H19)</f>
        <v>13661.45</v>
      </c>
      <c r="I19" s="22">
        <f>SUM('за 2 міс.18 р.'!I19+'березень 18 р.'!I19)</f>
        <v>2776.94</v>
      </c>
      <c r="J19" s="22">
        <f>SUM('за 2 міс.18 р.'!J19+'березень 18 р.'!J19)</f>
        <v>0</v>
      </c>
      <c r="K19" s="22">
        <f>SUM('за 2 міс.18 р.'!K19+'березень 18 р.'!K19)</f>
        <v>0</v>
      </c>
      <c r="L19" s="22">
        <f>SUM('за 2 міс.18 р.'!L19+'березень 18 р.'!L19)</f>
        <v>0</v>
      </c>
      <c r="M19" s="22">
        <f>SUM('за 2 міс.18 р.'!M19+'березень 18 р.'!M19)</f>
        <v>0</v>
      </c>
      <c r="N19" s="22">
        <f>SUM('за 2 міс.18 р.'!N19+'березень 18 р.'!N19)</f>
        <v>2771.29</v>
      </c>
      <c r="O19" s="22">
        <f>SUM('за 2 міс.18 р.'!O19+'березень 18 р.'!O19)</f>
        <v>71404.399999999994</v>
      </c>
      <c r="P19" s="22">
        <f>SUM('за 2 міс.18 р.'!P19+'березень 18 р.'!P19)</f>
        <v>0</v>
      </c>
      <c r="Q19" s="22">
        <f>SUM('за 2 міс.18 р.'!Q19+'березень 18 р.'!Q19)</f>
        <v>0</v>
      </c>
      <c r="R19" s="22">
        <f>SUM('за 2 міс.18 р.'!R19+'березень 18 р.'!R19)</f>
        <v>11452.52</v>
      </c>
      <c r="S19" s="22">
        <f>SUM('за 2 міс.18 р.'!S19+'березень 18 р.'!S19)</f>
        <v>-1624.37</v>
      </c>
      <c r="T19" s="22">
        <f>SUM('за 2 міс.18 р.'!T19+'березень 18 р.'!T19)</f>
        <v>61576.25</v>
      </c>
      <c r="U19" s="22">
        <f>SUM('за 2 міс.18 р.'!U19+'березень 18 р.'!U19)</f>
        <v>0</v>
      </c>
      <c r="V19" s="22">
        <f>SUM('за 2 міс.18 р.'!V19+'березень 18 р.'!V19)</f>
        <v>0</v>
      </c>
      <c r="W19" s="22">
        <f>SUM('за 2 міс.18 р.'!W19+'березень 18 р.'!W19)</f>
        <v>0</v>
      </c>
      <c r="X19" s="22">
        <f>SUM('за 2 міс.18 р.'!X19+'березень 18 р.'!X19)</f>
        <v>677744.25</v>
      </c>
      <c r="Y19" s="25"/>
    </row>
    <row r="20" spans="1:25" x14ac:dyDescent="0.2">
      <c r="A20" s="22" t="s">
        <v>15</v>
      </c>
      <c r="B20" s="22">
        <f>SUM('за 2 міс.18 р.'!B20+'березень 18 р.'!B20)</f>
        <v>482659.45999999996</v>
      </c>
      <c r="C20" s="22">
        <f>SUM('за 2 міс.18 р.'!C20+'березень 18 р.'!C20)</f>
        <v>161689.38999999998</v>
      </c>
      <c r="D20" s="22">
        <f>SUM('за 2 міс.18 р.'!D20+'березень 18 р.'!D20)</f>
        <v>644348.85</v>
      </c>
      <c r="E20" s="22">
        <f>SUM('за 2 міс.18 р.'!E20+'березень 18 р.'!E20)</f>
        <v>142144.85999999999</v>
      </c>
      <c r="F20" s="22">
        <f>SUM('за 2 міс.18 р.'!F20+'березень 18 р.'!F20)</f>
        <v>173252.71000000005</v>
      </c>
      <c r="G20" s="22">
        <f>SUM('за 2 міс.18 р.'!G20+'березень 18 р.'!G20)</f>
        <v>23112.559999999998</v>
      </c>
      <c r="H20" s="22">
        <f>SUM('за 2 міс.18 р.'!H20+'березень 18 р.'!H20)</f>
        <v>23433.43</v>
      </c>
      <c r="I20" s="22">
        <f>SUM('за 2 міс.18 р.'!I20+'березень 18 р.'!I20)</f>
        <v>8490.84</v>
      </c>
      <c r="J20" s="22">
        <f>SUM('за 2 міс.18 р.'!J20+'березень 18 р.'!J20)</f>
        <v>0</v>
      </c>
      <c r="K20" s="22">
        <f>SUM('за 2 міс.18 р.'!K20+'березень 18 р.'!K20)</f>
        <v>0</v>
      </c>
      <c r="L20" s="22">
        <f>SUM('за 2 міс.18 р.'!L20+'березень 18 р.'!L20)</f>
        <v>0</v>
      </c>
      <c r="M20" s="22">
        <f>SUM('за 2 міс.18 р.'!M20+'березень 18 р.'!M20)</f>
        <v>0</v>
      </c>
      <c r="N20" s="22">
        <f>SUM('за 2 міс.18 р.'!N20+'березень 18 р.'!N20)</f>
        <v>1762.77</v>
      </c>
      <c r="O20" s="22">
        <f>SUM('за 2 міс.18 р.'!O20+'березень 18 р.'!O20)</f>
        <v>116453.11000000002</v>
      </c>
      <c r="P20" s="22">
        <f>SUM('за 2 міс.18 р.'!P20+'березень 18 р.'!P20)</f>
        <v>0</v>
      </c>
      <c r="Q20" s="22">
        <f>SUM('за 2 міс.18 р.'!Q20+'березень 18 р.'!Q20)</f>
        <v>0</v>
      </c>
      <c r="R20" s="22">
        <f>SUM('за 2 міс.18 р.'!R20+'березень 18 р.'!R20)</f>
        <v>14638.150000000001</v>
      </c>
      <c r="S20" s="22">
        <f>SUM('за 2 міс.18 р.'!S20+'березень 18 р.'!S20)</f>
        <v>101814.96</v>
      </c>
      <c r="T20" s="22">
        <f>SUM('за 2 міс.18 р.'!T20+'березень 18 р.'!T20)</f>
        <v>0</v>
      </c>
      <c r="U20" s="22">
        <f>SUM('за 2 міс.18 р.'!U20+'березень 18 р.'!U20)</f>
        <v>0</v>
      </c>
      <c r="V20" s="22">
        <f>SUM('за 2 міс.18 р.'!V20+'березень 18 р.'!V20)</f>
        <v>0</v>
      </c>
      <c r="W20" s="22">
        <f>SUM('за 2 міс.18 р.'!W20+'березень 18 р.'!W20)</f>
        <v>0</v>
      </c>
      <c r="X20" s="22">
        <f>SUM('за 2 міс.18 р.'!X20+'березень 18 р.'!X20)</f>
        <v>959746.41999999993</v>
      </c>
      <c r="Y20" s="25"/>
    </row>
    <row r="21" spans="1:25" x14ac:dyDescent="0.2">
      <c r="A21" s="22" t="s">
        <v>61</v>
      </c>
      <c r="B21" s="22">
        <f>SUM('за 2 міс.18 р.'!B21+'березень 18 р.'!B21)</f>
        <v>180354.03</v>
      </c>
      <c r="C21" s="22">
        <f>SUM('за 2 міс.18 р.'!C21+'березень 18 р.'!C21)</f>
        <v>67598.76999999999</v>
      </c>
      <c r="D21" s="22">
        <f>SUM('за 2 міс.18 р.'!D21+'березень 18 р.'!D21)</f>
        <v>247952.8</v>
      </c>
      <c r="E21" s="22">
        <f>SUM('за 2 міс.18 р.'!E21+'березень 18 р.'!E21)</f>
        <v>54695.05</v>
      </c>
      <c r="F21" s="22">
        <f>SUM('за 2 міс.18 р.'!F21+'березень 18 р.'!F21)</f>
        <v>174368.02999999997</v>
      </c>
      <c r="G21" s="22">
        <f>SUM('за 2 міс.18 р.'!G21+'березень 18 р.'!G21)</f>
        <v>6962.9599999999991</v>
      </c>
      <c r="H21" s="22">
        <f>SUM('за 2 міс.18 р.'!H21+'березень 18 р.'!H21)</f>
        <v>9729.14</v>
      </c>
      <c r="I21" s="22">
        <f>SUM('за 2 міс.18 р.'!I21+'березень 18 р.'!I21)</f>
        <v>8979.0400000000009</v>
      </c>
      <c r="J21" s="22">
        <f>SUM('за 2 міс.18 р.'!J21+'березень 18 р.'!J21)</f>
        <v>0</v>
      </c>
      <c r="K21" s="22">
        <f>SUM('за 2 міс.18 р.'!K21+'березень 18 р.'!K21)</f>
        <v>0</v>
      </c>
      <c r="L21" s="22">
        <f>SUM('за 2 міс.18 р.'!L21+'березень 18 р.'!L21)</f>
        <v>0</v>
      </c>
      <c r="M21" s="22">
        <f>SUM('за 2 міс.18 р.'!M21+'березень 18 р.'!M21)</f>
        <v>0</v>
      </c>
      <c r="N21" s="22">
        <f>SUM('за 2 міс.18 р.'!N21+'березень 18 р.'!N21)</f>
        <v>0</v>
      </c>
      <c r="O21" s="22">
        <f>SUM('за 2 міс.18 р.'!O21+'березень 18 р.'!O21)</f>
        <v>148696.88999999998</v>
      </c>
      <c r="P21" s="22">
        <f>SUM('за 2 міс.18 р.'!P21+'березень 18 р.'!P21)</f>
        <v>0</v>
      </c>
      <c r="Q21" s="22">
        <f>SUM('за 2 міс.18 р.'!Q21+'березень 18 р.'!Q21)</f>
        <v>0</v>
      </c>
      <c r="R21" s="22">
        <f>SUM('за 2 міс.18 р.'!R21+'березень 18 р.'!R21)</f>
        <v>30022.71</v>
      </c>
      <c r="S21" s="22">
        <f>SUM('за 2 міс.18 р.'!S21+'березень 18 р.'!S21)</f>
        <v>118674.18000000001</v>
      </c>
      <c r="T21" s="22">
        <f>SUM('за 2 міс.18 р.'!T21+'березень 18 р.'!T21)</f>
        <v>0</v>
      </c>
      <c r="U21" s="22">
        <f>SUM('за 2 міс.18 р.'!U21+'березень 18 р.'!U21)</f>
        <v>0</v>
      </c>
      <c r="V21" s="22">
        <f>SUM('за 2 міс.18 р.'!V21+'березень 18 р.'!V21)</f>
        <v>0</v>
      </c>
      <c r="W21" s="22">
        <f>SUM('за 2 міс.18 р.'!W21+'березень 18 р.'!W21)</f>
        <v>0</v>
      </c>
      <c r="X21" s="22">
        <f>SUM('за 2 міс.18 р.'!X21+'березень 18 р.'!X21)</f>
        <v>477015.88</v>
      </c>
      <c r="Y21" s="25"/>
    </row>
    <row r="22" spans="1:25" x14ac:dyDescent="0.2">
      <c r="A22" s="22" t="s">
        <v>16</v>
      </c>
      <c r="B22" s="22">
        <f>SUM('за 2 міс.18 р.'!B22+'березень 18 р.'!B22)</f>
        <v>243572.55</v>
      </c>
      <c r="C22" s="22">
        <f>SUM('за 2 міс.18 р.'!C22+'березень 18 р.'!C22)</f>
        <v>36418.959999999999</v>
      </c>
      <c r="D22" s="22">
        <f>SUM('за 2 міс.18 р.'!D22+'березень 18 р.'!D22)</f>
        <v>279991.51</v>
      </c>
      <c r="E22" s="22">
        <f>SUM('за 2 міс.18 р.'!E22+'березень 18 р.'!E22)</f>
        <v>61761.11</v>
      </c>
      <c r="F22" s="22">
        <f>SUM('за 2 міс.18 р.'!F22+'березень 18 р.'!F22)</f>
        <v>68959.8</v>
      </c>
      <c r="G22" s="22">
        <f>SUM('за 2 міс.18 р.'!G22+'березень 18 р.'!G22)</f>
        <v>4995</v>
      </c>
      <c r="H22" s="22">
        <f>SUM('за 2 міс.18 р.'!H22+'березень 18 р.'!H22)</f>
        <v>9530.74</v>
      </c>
      <c r="I22" s="22">
        <f>SUM('за 2 міс.18 р.'!I22+'березень 18 р.'!I22)</f>
        <v>7043.4400000000005</v>
      </c>
      <c r="J22" s="22">
        <f>SUM('за 2 міс.18 р.'!J22+'березень 18 р.'!J22)</f>
        <v>0</v>
      </c>
      <c r="K22" s="22">
        <f>SUM('за 2 міс.18 р.'!K22+'березень 18 р.'!K22)</f>
        <v>0</v>
      </c>
      <c r="L22" s="22">
        <f>SUM('за 2 міс.18 р.'!L22+'березень 18 р.'!L22)</f>
        <v>0</v>
      </c>
      <c r="M22" s="22">
        <f>SUM('за 2 міс.18 р.'!M22+'березень 18 р.'!M22)</f>
        <v>0</v>
      </c>
      <c r="N22" s="22">
        <f>SUM('за 2 міс.18 р.'!N22+'березень 18 р.'!N22)</f>
        <v>3040.59</v>
      </c>
      <c r="O22" s="22">
        <f>SUM('за 2 міс.18 р.'!O22+'березень 18 р.'!O22)</f>
        <v>44350.03</v>
      </c>
      <c r="P22" s="22">
        <f>SUM('за 2 міс.18 р.'!P22+'березень 18 р.'!P22)</f>
        <v>0</v>
      </c>
      <c r="Q22" s="22">
        <f>SUM('за 2 міс.18 р.'!Q22+'березень 18 р.'!Q22)</f>
        <v>0</v>
      </c>
      <c r="R22" s="22">
        <f>SUM('за 2 міс.18 р.'!R22+'березень 18 р.'!R22)</f>
        <v>2101.4899999999998</v>
      </c>
      <c r="S22" s="22">
        <f>SUM('за 2 міс.18 р.'!S22+'березень 18 р.'!S22)</f>
        <v>42248.539999999994</v>
      </c>
      <c r="T22" s="22">
        <f>SUM('за 2 міс.18 р.'!T22+'березень 18 р.'!T22)</f>
        <v>0</v>
      </c>
      <c r="U22" s="22">
        <f>SUM('за 2 міс.18 р.'!U22+'березень 18 р.'!U22)</f>
        <v>0</v>
      </c>
      <c r="V22" s="22">
        <f>SUM('за 2 міс.18 р.'!V22+'березень 18 р.'!V22)</f>
        <v>0</v>
      </c>
      <c r="W22" s="22">
        <f>SUM('за 2 міс.18 р.'!W22+'березень 18 р.'!W22)</f>
        <v>0</v>
      </c>
      <c r="X22" s="22">
        <f>SUM('за 2 міс.18 р.'!X22+'березень 18 р.'!X22)</f>
        <v>410712.42000000004</v>
      </c>
      <c r="Y22" s="25"/>
    </row>
    <row r="23" spans="1:25" x14ac:dyDescent="0.2">
      <c r="A23" s="22" t="s">
        <v>17</v>
      </c>
      <c r="B23" s="22">
        <f>SUM('за 2 міс.18 р.'!B23+'березень 18 р.'!B23)</f>
        <v>607584.34</v>
      </c>
      <c r="C23" s="22">
        <f>SUM('за 2 міс.18 р.'!C23+'березень 18 р.'!C23)</f>
        <v>161381.53</v>
      </c>
      <c r="D23" s="22">
        <f>SUM('за 2 міс.18 р.'!D23+'березень 18 р.'!D23)</f>
        <v>768965.87</v>
      </c>
      <c r="E23" s="22">
        <f>SUM('за 2 міс.18 р.'!E23+'березень 18 р.'!E23)</f>
        <v>169632.44999999998</v>
      </c>
      <c r="F23" s="22">
        <f>SUM('за 2 міс.18 р.'!F23+'березень 18 р.'!F23)</f>
        <v>449762.11</v>
      </c>
      <c r="G23" s="22">
        <f>SUM('за 2 міс.18 р.'!G23+'березень 18 р.'!G23)</f>
        <v>61485.41</v>
      </c>
      <c r="H23" s="22">
        <f>SUM('за 2 міс.18 р.'!H23+'березень 18 р.'!H23)</f>
        <v>37534.629999999997</v>
      </c>
      <c r="I23" s="22">
        <f>SUM('за 2 міс.18 р.'!I23+'березень 18 р.'!I23)</f>
        <v>6009.58</v>
      </c>
      <c r="J23" s="22">
        <f>SUM('за 2 міс.18 р.'!J23+'березень 18 р.'!J23)</f>
        <v>0</v>
      </c>
      <c r="K23" s="22">
        <f>SUM('за 2 міс.18 р.'!K23+'березень 18 р.'!K23)</f>
        <v>0</v>
      </c>
      <c r="L23" s="22">
        <f>SUM('за 2 міс.18 р.'!L23+'березень 18 р.'!L23)</f>
        <v>0</v>
      </c>
      <c r="M23" s="22">
        <f>SUM('за 2 міс.18 р.'!M23+'березень 18 р.'!M23)</f>
        <v>0</v>
      </c>
      <c r="N23" s="22">
        <f>SUM('за 2 міс.18 р.'!N23+'березень 18 р.'!N23)</f>
        <v>1211.98</v>
      </c>
      <c r="O23" s="22">
        <f>SUM('за 2 міс.18 р.'!O23+'березень 18 р.'!O23)</f>
        <v>343520.51</v>
      </c>
      <c r="P23" s="22">
        <f>SUM('за 2 міс.18 р.'!P23+'березень 18 р.'!P23)</f>
        <v>303498</v>
      </c>
      <c r="Q23" s="22">
        <f>SUM('за 2 міс.18 р.'!Q23+'березень 18 р.'!Q23)</f>
        <v>0</v>
      </c>
      <c r="R23" s="22">
        <f>SUM('за 2 міс.18 р.'!R23+'березень 18 р.'!R23)</f>
        <v>40022.51</v>
      </c>
      <c r="S23" s="22">
        <f>SUM('за 2 міс.18 р.'!S23+'березень 18 р.'!S23)</f>
        <v>0</v>
      </c>
      <c r="T23" s="22">
        <f>SUM('за 2 міс.18 р.'!T23+'березень 18 р.'!T23)</f>
        <v>0</v>
      </c>
      <c r="U23" s="22">
        <f>SUM('за 2 міс.18 р.'!U23+'березень 18 р.'!U23)</f>
        <v>0</v>
      </c>
      <c r="V23" s="22">
        <f>SUM('за 2 міс.18 р.'!V23+'березень 18 р.'!V23)</f>
        <v>0</v>
      </c>
      <c r="W23" s="22">
        <f>SUM('за 2 міс.18 р.'!W23+'березень 18 р.'!W23)</f>
        <v>0</v>
      </c>
      <c r="X23" s="22">
        <f>SUM('за 2 міс.18 р.'!X23+'березень 18 р.'!X23)</f>
        <v>1388360.43</v>
      </c>
      <c r="Y23" s="25"/>
    </row>
    <row r="24" spans="1:25" x14ac:dyDescent="0.2">
      <c r="A24" s="22" t="s">
        <v>18</v>
      </c>
      <c r="B24" s="22">
        <f>SUM('за 2 міс.18 р.'!B24+'березень 18 р.'!B24)</f>
        <v>316580.37</v>
      </c>
      <c r="C24" s="22">
        <f>SUM('за 2 міс.18 р.'!C24+'березень 18 р.'!C24)</f>
        <v>89801.02</v>
      </c>
      <c r="D24" s="22">
        <f>SUM('за 2 міс.18 р.'!D24+'березень 18 р.'!D24)</f>
        <v>406381.39</v>
      </c>
      <c r="E24" s="22">
        <f>SUM('за 2 міс.18 р.'!E24+'березень 18 р.'!E24)</f>
        <v>89645.48</v>
      </c>
      <c r="F24" s="22">
        <f>SUM('за 2 міс.18 р.'!F24+'березень 18 р.'!F24)</f>
        <v>160935.04000000004</v>
      </c>
      <c r="G24" s="22">
        <f>SUM('за 2 міс.18 р.'!G24+'березень 18 р.'!G24)</f>
        <v>26203.02</v>
      </c>
      <c r="H24" s="22">
        <f>SUM('за 2 міс.18 р.'!H24+'березень 18 р.'!H24)</f>
        <v>13759.42</v>
      </c>
      <c r="I24" s="22">
        <f>SUM('за 2 міс.18 р.'!I24+'березень 18 р.'!I24)</f>
        <v>5889.18</v>
      </c>
      <c r="J24" s="22">
        <f>SUM('за 2 міс.18 р.'!J24+'березень 18 р.'!J24)</f>
        <v>0</v>
      </c>
      <c r="K24" s="22">
        <f>SUM('за 2 міс.18 р.'!K24+'березень 18 р.'!K24)</f>
        <v>0</v>
      </c>
      <c r="L24" s="22">
        <f>SUM('за 2 міс.18 р.'!L24+'березень 18 р.'!L24)</f>
        <v>0</v>
      </c>
      <c r="M24" s="22">
        <f>SUM('за 2 міс.18 р.'!M24+'березень 18 р.'!M24)</f>
        <v>0</v>
      </c>
      <c r="N24" s="22">
        <f>SUM('за 2 міс.18 р.'!N24+'березень 18 р.'!N24)</f>
        <v>1072.1099999999999</v>
      </c>
      <c r="O24" s="22">
        <f>SUM('за 2 міс.18 р.'!O24+'березень 18 р.'!O24)</f>
        <v>114011.31000000003</v>
      </c>
      <c r="P24" s="22">
        <f>SUM('за 2 міс.18 р.'!P24+'березень 18 р.'!P24)</f>
        <v>0</v>
      </c>
      <c r="Q24" s="22">
        <f>SUM('за 2 міс.18 р.'!Q24+'березень 18 р.'!Q24)</f>
        <v>0</v>
      </c>
      <c r="R24" s="22">
        <f>SUM('за 2 міс.18 р.'!R24+'березень 18 р.'!R24)</f>
        <v>13864.63</v>
      </c>
      <c r="S24" s="22">
        <f>SUM('за 2 міс.18 р.'!S24+'березень 18 р.'!S24)</f>
        <v>100146.68000000001</v>
      </c>
      <c r="T24" s="22">
        <f>SUM('за 2 міс.18 р.'!T24+'березень 18 р.'!T24)</f>
        <v>0</v>
      </c>
      <c r="U24" s="22">
        <f>SUM('за 2 міс.18 р.'!U24+'березень 18 р.'!U24)</f>
        <v>0</v>
      </c>
      <c r="V24" s="22">
        <f>SUM('за 2 міс.18 р.'!V24+'березень 18 р.'!V24)</f>
        <v>0</v>
      </c>
      <c r="W24" s="22">
        <f>SUM('за 2 міс.18 р.'!W24+'березень 18 р.'!W24)</f>
        <v>0</v>
      </c>
      <c r="X24" s="22">
        <f>SUM('за 2 міс.18 р.'!X24+'березень 18 р.'!X24)</f>
        <v>656961.91</v>
      </c>
      <c r="Y24" s="25"/>
    </row>
    <row r="25" spans="1:25" x14ac:dyDescent="0.2">
      <c r="A25" s="22" t="s">
        <v>27</v>
      </c>
      <c r="B25" s="22">
        <f>SUM('за 2 міс.18 р.'!B25+'березень 18 р.'!B25)</f>
        <v>143768.48000000001</v>
      </c>
      <c r="C25" s="22">
        <f>SUM('за 2 міс.18 р.'!C25+'березень 18 р.'!C25)</f>
        <v>58709.51</v>
      </c>
      <c r="D25" s="22">
        <f>SUM('за 2 міс.18 р.'!D25+'березень 18 р.'!D25)</f>
        <v>202477.99</v>
      </c>
      <c r="E25" s="22">
        <f>SUM('за 2 міс.18 р.'!E25+'березень 18 р.'!E25)</f>
        <v>44674.729999999996</v>
      </c>
      <c r="F25" s="22">
        <f>SUM('за 2 міс.18 р.'!F25+'березень 18 р.'!F25)</f>
        <v>120067.79999999999</v>
      </c>
      <c r="G25" s="22">
        <f>SUM('за 2 міс.18 р.'!G25+'березень 18 р.'!G25)</f>
        <v>6446.55</v>
      </c>
      <c r="H25" s="22">
        <f>SUM('за 2 міс.18 р.'!H25+'березень 18 р.'!H25)</f>
        <v>7377.3499999999995</v>
      </c>
      <c r="I25" s="22">
        <f>SUM('за 2 міс.18 р.'!I25+'березень 18 р.'!I25)</f>
        <v>4318.9400000000005</v>
      </c>
      <c r="J25" s="22">
        <f>SUM('за 2 міс.18 р.'!J25+'березень 18 р.'!J25)</f>
        <v>0</v>
      </c>
      <c r="K25" s="22">
        <f>SUM('за 2 міс.18 р.'!K25+'березень 18 р.'!K25)</f>
        <v>0</v>
      </c>
      <c r="L25" s="22">
        <f>SUM('за 2 міс.18 р.'!L25+'березень 18 р.'!L25)</f>
        <v>0</v>
      </c>
      <c r="M25" s="22">
        <f>SUM('за 2 міс.18 р.'!M25+'березень 18 р.'!M25)</f>
        <v>0</v>
      </c>
      <c r="N25" s="22">
        <f>SUM('за 2 міс.18 р.'!N25+'березень 18 р.'!N25)</f>
        <v>0</v>
      </c>
      <c r="O25" s="22">
        <f>SUM('за 2 міс.18 р.'!O25+'березень 18 р.'!O25)</f>
        <v>101924.95999999999</v>
      </c>
      <c r="P25" s="22">
        <f>SUM('за 2 міс.18 р.'!P25+'березень 18 р.'!P25)</f>
        <v>0</v>
      </c>
      <c r="Q25" s="22">
        <f>SUM('за 2 міс.18 р.'!Q25+'березень 18 р.'!Q25)</f>
        <v>0</v>
      </c>
      <c r="R25" s="22">
        <f>SUM('за 2 міс.18 р.'!R25+'березень 18 р.'!R25)</f>
        <v>9623.83</v>
      </c>
      <c r="S25" s="22">
        <f>SUM('за 2 міс.18 р.'!S25+'березень 18 р.'!S25)</f>
        <v>92301.13</v>
      </c>
      <c r="T25" s="22">
        <f>SUM('за 2 міс.18 р.'!T25+'березень 18 р.'!T25)</f>
        <v>0</v>
      </c>
      <c r="U25" s="22">
        <f>SUM('за 2 міс.18 р.'!U25+'березень 18 р.'!U25)</f>
        <v>0</v>
      </c>
      <c r="V25" s="22">
        <f>SUM('за 2 міс.18 р.'!V25+'березень 18 р.'!V25)</f>
        <v>0</v>
      </c>
      <c r="W25" s="22">
        <f>SUM('за 2 міс.18 р.'!W25+'березень 18 р.'!W25)</f>
        <v>0</v>
      </c>
      <c r="X25" s="22">
        <f>SUM('за 2 міс.18 р.'!X25+'березень 18 р.'!X25)</f>
        <v>367220.51999999996</v>
      </c>
      <c r="Y25" s="25"/>
    </row>
    <row r="26" spans="1:25" x14ac:dyDescent="0.2">
      <c r="A26" s="22" t="s">
        <v>33</v>
      </c>
      <c r="B26" s="22">
        <f>SUM('за 2 міс.18 р.'!B26+'березень 18 р.'!B26)</f>
        <v>57917.56</v>
      </c>
      <c r="C26" s="22">
        <f>SUM('за 2 міс.18 р.'!C26+'березень 18 р.'!C26)</f>
        <v>0</v>
      </c>
      <c r="D26" s="22">
        <f>SUM('за 2 міс.18 р.'!D26+'березень 18 р.'!D26)</f>
        <v>57917.56</v>
      </c>
      <c r="E26" s="22">
        <f>SUM('за 2 міс.18 р.'!E26+'березень 18 р.'!E26)</f>
        <v>12771.79</v>
      </c>
      <c r="F26" s="22">
        <f>SUM('за 2 міс.18 р.'!F26+'березень 18 р.'!F26)</f>
        <v>10373</v>
      </c>
      <c r="G26" s="22">
        <f>SUM('за 2 міс.18 р.'!G26+'березень 18 р.'!G26)</f>
        <v>0</v>
      </c>
      <c r="H26" s="22">
        <f>SUM('за 2 міс.18 р.'!H26+'березень 18 р.'!H26)</f>
        <v>10373</v>
      </c>
      <c r="I26" s="22">
        <f>SUM('за 2 міс.18 р.'!I26+'березень 18 р.'!I26)</f>
        <v>0</v>
      </c>
      <c r="J26" s="22">
        <f>SUM('за 2 міс.18 р.'!J26+'березень 18 р.'!J26)</f>
        <v>0</v>
      </c>
      <c r="K26" s="22">
        <f>SUM('за 2 міс.18 р.'!K26+'березень 18 р.'!K26)</f>
        <v>0</v>
      </c>
      <c r="L26" s="22">
        <f>SUM('за 2 міс.18 р.'!L26+'березень 18 р.'!L26)</f>
        <v>0</v>
      </c>
      <c r="M26" s="22">
        <f>SUM('за 2 міс.18 р.'!M26+'березень 18 р.'!M26)</f>
        <v>0</v>
      </c>
      <c r="N26" s="22">
        <f>SUM('за 2 міс.18 р.'!N26+'березень 18 р.'!N26)</f>
        <v>0</v>
      </c>
      <c r="O26" s="22">
        <f>SUM('за 2 міс.18 р.'!O26+'березень 18 р.'!O26)</f>
        <v>0</v>
      </c>
      <c r="P26" s="22">
        <f>SUM('за 2 міс.18 р.'!P26+'березень 18 р.'!P26)</f>
        <v>0</v>
      </c>
      <c r="Q26" s="22">
        <f>SUM('за 2 міс.18 р.'!Q26+'березень 18 р.'!Q26)</f>
        <v>0</v>
      </c>
      <c r="R26" s="22">
        <f>SUM('за 2 міс.18 р.'!R26+'березень 18 р.'!R26)</f>
        <v>0</v>
      </c>
      <c r="S26" s="22">
        <f>SUM('за 2 міс.18 р.'!S26+'березень 18 р.'!S26)</f>
        <v>0</v>
      </c>
      <c r="T26" s="22">
        <f>SUM('за 2 міс.18 р.'!T26+'березень 18 р.'!T26)</f>
        <v>0</v>
      </c>
      <c r="U26" s="22">
        <f>SUM('за 2 міс.18 р.'!U26+'березень 18 р.'!U26)</f>
        <v>0</v>
      </c>
      <c r="V26" s="22">
        <f>SUM('за 2 міс.18 р.'!V26+'березень 18 р.'!V26)</f>
        <v>0</v>
      </c>
      <c r="W26" s="22">
        <f>SUM('за 2 міс.18 р.'!W26+'березень 18 р.'!W26)</f>
        <v>0</v>
      </c>
      <c r="X26" s="22">
        <f>SUM('за 2 міс.18 р.'!X26+'березень 18 р.'!X26)</f>
        <v>81062.350000000006</v>
      </c>
      <c r="Y26" s="25"/>
    </row>
    <row r="27" spans="1:25" x14ac:dyDescent="0.2">
      <c r="A27" s="22" t="s">
        <v>19</v>
      </c>
      <c r="B27" s="22">
        <f>SUM('за 2 міс.18 р.'!B27+'березень 18 р.'!B27)</f>
        <v>252349.47999999998</v>
      </c>
      <c r="C27" s="22">
        <f>SUM('за 2 міс.18 р.'!C27+'березень 18 р.'!C27)</f>
        <v>94288.12</v>
      </c>
      <c r="D27" s="22">
        <f>SUM('за 2 міс.18 р.'!D27+'березень 18 р.'!D27)</f>
        <v>346637.6</v>
      </c>
      <c r="E27" s="22">
        <f>SUM('за 2 міс.18 р.'!E27+'березень 18 р.'!E27)</f>
        <v>76465.08</v>
      </c>
      <c r="F27" s="22">
        <f>SUM('за 2 міс.18 р.'!F27+'березень 18 р.'!F27)</f>
        <v>156416.65</v>
      </c>
      <c r="G27" s="22">
        <f>SUM('за 2 міс.18 р.'!G27+'березень 18 р.'!G27)</f>
        <v>6055.13</v>
      </c>
      <c r="H27" s="22">
        <f>SUM('за 2 міс.18 р.'!H27+'березень 18 р.'!H27)</f>
        <v>6405.31</v>
      </c>
      <c r="I27" s="22">
        <f>SUM('за 2 міс.18 р.'!I27+'березень 18 р.'!I27)</f>
        <v>6032.8499999999995</v>
      </c>
      <c r="J27" s="22">
        <f>SUM('за 2 міс.18 р.'!J27+'березень 18 р.'!J27)</f>
        <v>0</v>
      </c>
      <c r="K27" s="22">
        <f>SUM('за 2 міс.18 р.'!K27+'березень 18 р.'!K27)</f>
        <v>0</v>
      </c>
      <c r="L27" s="22">
        <f>SUM('за 2 міс.18 р.'!L27+'березень 18 р.'!L27)</f>
        <v>0</v>
      </c>
      <c r="M27" s="22">
        <f>SUM('за 2 міс.18 р.'!M27+'березень 18 р.'!M27)</f>
        <v>0</v>
      </c>
      <c r="N27" s="22">
        <f>SUM('за 2 міс.18 р.'!N27+'березень 18 р.'!N27)</f>
        <v>868.83999999999992</v>
      </c>
      <c r="O27" s="22">
        <f>SUM('за 2 міс.18 р.'!O27+'березень 18 р.'!O27)</f>
        <v>137054.51999999999</v>
      </c>
      <c r="P27" s="22">
        <f>SUM('за 2 міс.18 р.'!P27+'березень 18 р.'!P27)</f>
        <v>0</v>
      </c>
      <c r="Q27" s="22">
        <f>SUM('за 2 міс.18 р.'!Q27+'березень 18 р.'!Q27)</f>
        <v>0</v>
      </c>
      <c r="R27" s="22">
        <f>SUM('за 2 міс.18 р.'!R27+'березень 18 р.'!R27)</f>
        <v>14252.26</v>
      </c>
      <c r="S27" s="22">
        <f>SUM('за 2 міс.18 р.'!S27+'березень 18 р.'!S27)</f>
        <v>122802.26</v>
      </c>
      <c r="T27" s="22">
        <f>SUM('за 2 міс.18 р.'!T27+'березень 18 р.'!T27)</f>
        <v>0</v>
      </c>
      <c r="U27" s="22">
        <f>SUM('за 2 міс.18 р.'!U27+'березень 18 р.'!U27)</f>
        <v>0</v>
      </c>
      <c r="V27" s="22">
        <f>SUM('за 2 міс.18 р.'!V27+'березень 18 р.'!V27)</f>
        <v>0</v>
      </c>
      <c r="W27" s="22">
        <f>SUM('за 2 міс.18 р.'!W27+'березень 18 р.'!W27)</f>
        <v>0</v>
      </c>
      <c r="X27" s="22">
        <f>SUM('за 2 міс.18 р.'!X27+'березень 18 р.'!X27)</f>
        <v>579519.33000000007</v>
      </c>
      <c r="Y27" s="25"/>
    </row>
    <row r="28" spans="1:25" x14ac:dyDescent="0.2">
      <c r="A28" s="22" t="s">
        <v>20</v>
      </c>
      <c r="B28" s="22">
        <f>SUM('за 2 міс.18 р.'!B28+'березень 18 р.'!B28)</f>
        <v>697681.28</v>
      </c>
      <c r="C28" s="22">
        <f>SUM('за 2 міс.18 р.'!C28+'березень 18 р.'!C28)</f>
        <v>273784.68</v>
      </c>
      <c r="D28" s="22">
        <f>SUM('за 2 міс.18 р.'!D28+'березень 18 р.'!D28)</f>
        <v>971465.96</v>
      </c>
      <c r="E28" s="22">
        <f>SUM('за 2 міс.18 р.'!E28+'березень 18 р.'!E28)</f>
        <v>203226.16</v>
      </c>
      <c r="F28" s="22">
        <f>SUM('за 2 міс.18 р.'!F28+'березень 18 р.'!F28)</f>
        <v>403978.66000000003</v>
      </c>
      <c r="G28" s="22">
        <f>SUM('за 2 міс.18 р.'!G28+'березень 18 р.'!G28)</f>
        <v>59280.17</v>
      </c>
      <c r="H28" s="22">
        <f>SUM('за 2 міс.18 р.'!H28+'березень 18 р.'!H28)</f>
        <v>63687.69</v>
      </c>
      <c r="I28" s="22">
        <f>SUM('за 2 міс.18 р.'!I28+'березень 18 р.'!I28)</f>
        <v>9351</v>
      </c>
      <c r="J28" s="22">
        <f>SUM('за 2 міс.18 р.'!J28+'березень 18 р.'!J28)</f>
        <v>0</v>
      </c>
      <c r="K28" s="22">
        <f>SUM('за 2 міс.18 р.'!K28+'березень 18 р.'!K28)</f>
        <v>0</v>
      </c>
      <c r="L28" s="22">
        <f>SUM('за 2 міс.18 р.'!L28+'березень 18 р.'!L28)</f>
        <v>0</v>
      </c>
      <c r="M28" s="22">
        <f>SUM('за 2 міс.18 р.'!M28+'березень 18 р.'!M28)</f>
        <v>0</v>
      </c>
      <c r="N28" s="22">
        <f>SUM('за 2 міс.18 р.'!N28+'березень 18 р.'!N28)</f>
        <v>502.39</v>
      </c>
      <c r="O28" s="22">
        <f>SUM('за 2 міс.18 р.'!O28+'березень 18 р.'!O28)</f>
        <v>271157.41000000003</v>
      </c>
      <c r="P28" s="22">
        <f>SUM('за 2 міс.18 р.'!P28+'березень 18 р.'!P28)</f>
        <v>0</v>
      </c>
      <c r="Q28" s="22">
        <f>SUM('за 2 міс.18 р.'!Q28+'березень 18 р.'!Q28)</f>
        <v>7585.4000000000005</v>
      </c>
      <c r="R28" s="22">
        <f>SUM('за 2 міс.18 р.'!R28+'березень 18 р.'!R28)</f>
        <v>38175.1</v>
      </c>
      <c r="S28" s="22">
        <f>SUM('за 2 міс.18 р.'!S28+'березень 18 р.'!S28)</f>
        <v>225396.91000000003</v>
      </c>
      <c r="T28" s="22">
        <f>SUM('за 2 міс.18 р.'!T28+'березень 18 р.'!T28)</f>
        <v>0</v>
      </c>
      <c r="U28" s="22">
        <f>SUM('за 2 міс.18 р.'!U28+'березень 18 р.'!U28)</f>
        <v>0</v>
      </c>
      <c r="V28" s="22">
        <f>SUM('за 2 міс.18 р.'!V28+'березень 18 р.'!V28)</f>
        <v>0</v>
      </c>
      <c r="W28" s="22">
        <f>SUM('за 2 міс.18 р.'!W28+'березень 18 р.'!W28)</f>
        <v>0</v>
      </c>
      <c r="X28" s="22">
        <f>SUM('за 2 міс.18 р.'!X28+'березень 18 р.'!X28)</f>
        <v>1578670.7800000003</v>
      </c>
      <c r="Y28" s="25"/>
    </row>
    <row r="29" spans="1:25" x14ac:dyDescent="0.2">
      <c r="A29" s="22" t="s">
        <v>21</v>
      </c>
      <c r="B29" s="22">
        <f>SUM('за 2 міс.18 р.'!B29+'березень 18 р.'!B29)</f>
        <v>427285.83999999997</v>
      </c>
      <c r="C29" s="22">
        <f>SUM('за 2 міс.18 р.'!C29+'березень 18 р.'!C29)</f>
        <v>76976.549999999988</v>
      </c>
      <c r="D29" s="22">
        <f>SUM('за 2 міс.18 р.'!D29+'березень 18 р.'!D29)</f>
        <v>504262.39</v>
      </c>
      <c r="E29" s="22">
        <f>SUM('за 2 міс.18 р.'!E29+'березень 18 р.'!E29)</f>
        <v>111259.03</v>
      </c>
      <c r="F29" s="22">
        <f>SUM('за 2 міс.18 р.'!F29+'березень 18 р.'!F29)</f>
        <v>351199.52999999997</v>
      </c>
      <c r="G29" s="22">
        <f>SUM('за 2 міс.18 р.'!G29+'березень 18 р.'!G29)</f>
        <v>8777.9000000000015</v>
      </c>
      <c r="H29" s="22">
        <f>SUM('за 2 міс.18 р.'!H29+'березень 18 р.'!H29)</f>
        <v>15945.07</v>
      </c>
      <c r="I29" s="22">
        <f>SUM('за 2 міс.18 р.'!I29+'березень 18 р.'!I29)</f>
        <v>1953.3500000000001</v>
      </c>
      <c r="J29" s="22">
        <f>SUM('за 2 міс.18 р.'!J29+'березень 18 р.'!J29)</f>
        <v>0</v>
      </c>
      <c r="K29" s="22">
        <f>SUM('за 2 міс.18 р.'!K29+'березень 18 р.'!K29)</f>
        <v>0</v>
      </c>
      <c r="L29" s="22">
        <f>SUM('за 2 міс.18 р.'!L29+'березень 18 р.'!L29)</f>
        <v>0</v>
      </c>
      <c r="M29" s="22">
        <f>SUM('за 2 міс.18 р.'!M29+'березень 18 р.'!M29)</f>
        <v>0</v>
      </c>
      <c r="N29" s="22">
        <f>SUM('за 2 міс.18 р.'!N29+'березень 18 р.'!N29)</f>
        <v>1229.9000000000001</v>
      </c>
      <c r="O29" s="22">
        <f>SUM('за 2 міс.18 р.'!O29+'березень 18 р.'!O29)</f>
        <v>323293.31</v>
      </c>
      <c r="P29" s="22">
        <f>SUM('за 2 міс.18 р.'!P29+'березень 18 р.'!P29)</f>
        <v>303498</v>
      </c>
      <c r="Q29" s="22">
        <f>SUM('за 2 міс.18 р.'!Q29+'березень 18 р.'!Q29)</f>
        <v>1964.16</v>
      </c>
      <c r="R29" s="22">
        <f>SUM('за 2 міс.18 р.'!R29+'березень 18 р.'!R29)</f>
        <v>17831.149999999998</v>
      </c>
      <c r="S29" s="22">
        <f>SUM('за 2 міс.18 р.'!S29+'березень 18 р.'!S29)</f>
        <v>0</v>
      </c>
      <c r="T29" s="22">
        <f>SUM('за 2 міс.18 р.'!T29+'березень 18 р.'!T29)</f>
        <v>0</v>
      </c>
      <c r="U29" s="22">
        <f>SUM('за 2 міс.18 р.'!U29+'березень 18 р.'!U29)</f>
        <v>0</v>
      </c>
      <c r="V29" s="22">
        <f>SUM('за 2 міс.18 р.'!V29+'березень 18 р.'!V29)</f>
        <v>0</v>
      </c>
      <c r="W29" s="22">
        <f>SUM('за 2 міс.18 р.'!W29+'березень 18 р.'!W29)</f>
        <v>0</v>
      </c>
      <c r="X29" s="22">
        <f>SUM('за 2 міс.18 р.'!X29+'березень 18 р.'!X29)</f>
        <v>966720.95</v>
      </c>
      <c r="Y29" s="25"/>
    </row>
    <row r="30" spans="1:25" x14ac:dyDescent="0.2">
      <c r="A30" s="22" t="s">
        <v>22</v>
      </c>
      <c r="B30" s="22">
        <f>SUM('за 2 міс.18 р.'!B30+'березень 18 р.'!B30)</f>
        <v>220469.68</v>
      </c>
      <c r="C30" s="22">
        <f>SUM('за 2 міс.18 р.'!C30+'березень 18 р.'!C30)</f>
        <v>64587.490000000005</v>
      </c>
      <c r="D30" s="22">
        <f>SUM('за 2 міс.18 р.'!D30+'березень 18 р.'!D30)</f>
        <v>285057.17</v>
      </c>
      <c r="E30" s="22">
        <f>SUM('за 2 міс.18 р.'!E30+'березень 18 р.'!E30)</f>
        <v>62885.75</v>
      </c>
      <c r="F30" s="22">
        <f>SUM('за 2 міс.18 р.'!F30+'березень 18 р.'!F30)</f>
        <v>122392.93</v>
      </c>
      <c r="G30" s="22">
        <f>SUM('за 2 міс.18 р.'!G30+'березень 18 р.'!G30)</f>
        <v>23209.42</v>
      </c>
      <c r="H30" s="22">
        <f>SUM('за 2 міс.18 р.'!H30+'березень 18 р.'!H30)</f>
        <v>10918.07</v>
      </c>
      <c r="I30" s="22">
        <f>SUM('за 2 міс.18 р.'!I30+'березень 18 р.'!I30)</f>
        <v>8148.06</v>
      </c>
      <c r="J30" s="22">
        <f>SUM('за 2 міс.18 р.'!J30+'березень 18 р.'!J30)</f>
        <v>0</v>
      </c>
      <c r="K30" s="22">
        <f>SUM('за 2 міс.18 р.'!K30+'березень 18 р.'!K30)</f>
        <v>0</v>
      </c>
      <c r="L30" s="22">
        <f>SUM('за 2 міс.18 р.'!L30+'березень 18 р.'!L30)</f>
        <v>0</v>
      </c>
      <c r="M30" s="22">
        <f>SUM('за 2 міс.18 р.'!M30+'березень 18 р.'!M30)</f>
        <v>0</v>
      </c>
      <c r="N30" s="22">
        <f>SUM('за 2 міс.18 р.'!N30+'березень 18 р.'!N30)</f>
        <v>314.17</v>
      </c>
      <c r="O30" s="22">
        <f>SUM('за 2 міс.18 р.'!O30+'березень 18 р.'!O30)</f>
        <v>79803.209999999992</v>
      </c>
      <c r="P30" s="22">
        <f>SUM('за 2 міс.18 р.'!P30+'березень 18 р.'!P30)</f>
        <v>0</v>
      </c>
      <c r="Q30" s="22">
        <f>SUM('за 2 міс.18 р.'!Q30+'березень 18 р.'!Q30)</f>
        <v>0</v>
      </c>
      <c r="R30" s="22">
        <f>SUM('за 2 міс.18 р.'!R30+'березень 18 р.'!R30)</f>
        <v>8750.16</v>
      </c>
      <c r="S30" s="22">
        <f>SUM('за 2 міс.18 р.'!S30+'березень 18 р.'!S30)</f>
        <v>71053.05</v>
      </c>
      <c r="T30" s="22">
        <f>SUM('за 2 міс.18 р.'!T30+'березень 18 р.'!T30)</f>
        <v>0</v>
      </c>
      <c r="U30" s="22">
        <f>SUM('за 2 міс.18 р.'!U30+'березень 18 р.'!U30)</f>
        <v>0</v>
      </c>
      <c r="V30" s="22">
        <f>SUM('за 2 міс.18 р.'!V30+'березень 18 р.'!V30)</f>
        <v>0</v>
      </c>
      <c r="W30" s="22">
        <f>SUM('за 2 міс.18 р.'!W30+'березень 18 р.'!W30)</f>
        <v>0</v>
      </c>
      <c r="X30" s="22">
        <f>SUM('за 2 міс.18 р.'!X30+'березень 18 р.'!X30)</f>
        <v>470335.85000000003</v>
      </c>
      <c r="Y30" s="25"/>
    </row>
    <row r="31" spans="1:25" x14ac:dyDescent="0.2">
      <c r="A31" s="22" t="s">
        <v>23</v>
      </c>
      <c r="B31" s="22">
        <f>SUM('за 2 міс.18 р.'!B31+'березень 18 р.'!B31)</f>
        <v>465237.13</v>
      </c>
      <c r="C31" s="22">
        <f>SUM('за 2 міс.18 р.'!C31+'березень 18 р.'!C31)</f>
        <v>148187.06999999998</v>
      </c>
      <c r="D31" s="22">
        <f>SUM('за 2 міс.18 р.'!D31+'березень 18 р.'!D31)</f>
        <v>613424.19999999995</v>
      </c>
      <c r="E31" s="22">
        <f>SUM('за 2 міс.18 р.'!E31+'березень 18 р.'!E31)</f>
        <v>135317.94</v>
      </c>
      <c r="F31" s="22">
        <f>SUM('за 2 міс.18 р.'!F31+'березень 18 р.'!F31)</f>
        <v>168651.24</v>
      </c>
      <c r="G31" s="22">
        <f>SUM('за 2 міс.18 р.'!G31+'березень 18 р.'!G31)</f>
        <v>33341.9</v>
      </c>
      <c r="H31" s="22">
        <f>SUM('за 2 міс.18 р.'!H31+'березень 18 р.'!H31)</f>
        <v>20188.010000000002</v>
      </c>
      <c r="I31" s="22">
        <f>SUM('за 2 міс.18 р.'!I31+'березень 18 р.'!I31)</f>
        <v>5976.6900000000005</v>
      </c>
      <c r="J31" s="22">
        <f>SUM('за 2 міс.18 р.'!J31+'березень 18 р.'!J31)</f>
        <v>0</v>
      </c>
      <c r="K31" s="22">
        <f>SUM('за 2 міс.18 р.'!K31+'березень 18 р.'!K31)</f>
        <v>0</v>
      </c>
      <c r="L31" s="22">
        <f>SUM('за 2 міс.18 р.'!L31+'березень 18 р.'!L31)</f>
        <v>0</v>
      </c>
      <c r="M31" s="22">
        <f>SUM('за 2 міс.18 р.'!M31+'березень 18 р.'!M31)</f>
        <v>0</v>
      </c>
      <c r="N31" s="22">
        <f>SUM('за 2 міс.18 р.'!N31+'березень 18 р.'!N31)</f>
        <v>0</v>
      </c>
      <c r="O31" s="22">
        <f>SUM('за 2 міс.18 р.'!O31+'березень 18 р.'!O31)</f>
        <v>109144.64</v>
      </c>
      <c r="P31" s="22">
        <f>SUM('за 2 міс.18 р.'!P31+'березень 18 р.'!P31)</f>
        <v>0</v>
      </c>
      <c r="Q31" s="22">
        <f>SUM('за 2 міс.18 р.'!Q31+'березень 18 р.'!Q31)</f>
        <v>0</v>
      </c>
      <c r="R31" s="22">
        <f>SUM('за 2 міс.18 р.'!R31+'березень 18 р.'!R31)</f>
        <v>22274.240000000002</v>
      </c>
      <c r="S31" s="22">
        <f>SUM('за 2 міс.18 р.'!S31+'березень 18 р.'!S31)</f>
        <v>86870.399999999994</v>
      </c>
      <c r="T31" s="22">
        <f>SUM('за 2 міс.18 р.'!T31+'березень 18 р.'!T31)</f>
        <v>0</v>
      </c>
      <c r="U31" s="22">
        <f>SUM('за 2 міс.18 р.'!U31+'березень 18 р.'!U31)</f>
        <v>0</v>
      </c>
      <c r="V31" s="22">
        <f>SUM('за 2 міс.18 р.'!V31+'березень 18 р.'!V31)</f>
        <v>0</v>
      </c>
      <c r="W31" s="22">
        <f>SUM('за 2 міс.18 р.'!W31+'березень 18 р.'!W31)</f>
        <v>0</v>
      </c>
      <c r="X31" s="22">
        <f>SUM('за 2 міс.18 р.'!X31+'березень 18 р.'!X31)</f>
        <v>917393.38</v>
      </c>
      <c r="Y31" s="25"/>
    </row>
    <row r="32" spans="1:25" x14ac:dyDescent="0.2">
      <c r="A32" s="22"/>
      <c r="B32" s="22">
        <f>SUM('за 2 міс.18 р.'!B32+'березень 18 р.'!B32)</f>
        <v>0</v>
      </c>
      <c r="C32" s="22">
        <f>SUM('за 2 міс.18 р.'!C32+'березень 18 р.'!C32)</f>
        <v>0</v>
      </c>
      <c r="D32" s="22">
        <f>SUM('за 2 міс.18 р.'!D32+'березень 18 р.'!D32)</f>
        <v>0</v>
      </c>
      <c r="E32" s="22">
        <f>SUM('за 2 міс.18 р.'!E32+'березень 18 р.'!E32)</f>
        <v>0</v>
      </c>
      <c r="F32" s="22">
        <f>SUM('за 2 міс.18 р.'!F32+'березень 18 р.'!F32)</f>
        <v>0</v>
      </c>
      <c r="G32" s="22">
        <f>SUM('за 2 міс.18 р.'!G32+'березень 18 р.'!G32)</f>
        <v>0</v>
      </c>
      <c r="H32" s="22">
        <f>SUM('за 2 міс.18 р.'!H32+'березень 18 р.'!H32)</f>
        <v>0</v>
      </c>
      <c r="I32" s="22">
        <f>SUM('за 2 міс.18 р.'!I32+'березень 18 р.'!I32)</f>
        <v>0</v>
      </c>
      <c r="J32" s="22">
        <f>SUM('за 2 міс.18 р.'!J32+'березень 18 р.'!J32)</f>
        <v>0</v>
      </c>
      <c r="K32" s="22">
        <f>SUM('за 2 міс.18 р.'!K32+'березень 18 р.'!K32)</f>
        <v>0</v>
      </c>
      <c r="L32" s="22">
        <f>SUM('за 2 міс.18 р.'!L32+'березень 18 р.'!L32)</f>
        <v>0</v>
      </c>
      <c r="M32" s="22">
        <f>SUM('за 2 міс.18 р.'!M32+'березень 18 р.'!M32)</f>
        <v>0</v>
      </c>
      <c r="N32" s="22">
        <f>SUM('за 2 міс.18 р.'!N32+'березень 18 р.'!N32)</f>
        <v>0</v>
      </c>
      <c r="O32" s="22">
        <f>SUM('за 2 міс.18 р.'!O32+'березень 18 р.'!O32)</f>
        <v>0</v>
      </c>
      <c r="P32" s="22">
        <f>SUM('за 2 міс.18 р.'!P32+'березень 18 р.'!P32)</f>
        <v>0</v>
      </c>
      <c r="Q32" s="22">
        <f>SUM('за 2 міс.18 р.'!Q32+'березень 18 р.'!Q32)</f>
        <v>0</v>
      </c>
      <c r="R32" s="22">
        <f>SUM('за 2 міс.18 р.'!R32+'березень 18 р.'!R32)</f>
        <v>0</v>
      </c>
      <c r="S32" s="22">
        <f>SUM('за 2 міс.18 р.'!S32+'березень 18 р.'!S32)</f>
        <v>0</v>
      </c>
      <c r="T32" s="22">
        <f>SUM('за 2 міс.18 р.'!T32+'березень 18 р.'!T32)</f>
        <v>0</v>
      </c>
      <c r="U32" s="22">
        <f>SUM('за 2 міс.18 р.'!U32+'березень 18 р.'!U32)</f>
        <v>0</v>
      </c>
      <c r="V32" s="22">
        <f>SUM('за 2 міс.18 р.'!V32+'березень 18 р.'!V32)</f>
        <v>0</v>
      </c>
      <c r="W32" s="22">
        <f>SUM('за 2 міс.18 р.'!W32+'березень 18 р.'!W32)</f>
        <v>0</v>
      </c>
      <c r="X32" s="22">
        <f>SUM('за 2 міс.18 р.'!X32+'березень 18 р.'!X32)</f>
        <v>0</v>
      </c>
      <c r="Y32" s="25"/>
    </row>
    <row r="33" spans="1:25" x14ac:dyDescent="0.2">
      <c r="A33" s="22"/>
      <c r="B33" s="22">
        <f>SUM('за 2 міс.18 р.'!B33+'березень 18 р.'!B33)</f>
        <v>0</v>
      </c>
      <c r="C33" s="22">
        <f>SUM('за 2 міс.18 р.'!C33+'березень 18 р.'!C33)</f>
        <v>0</v>
      </c>
      <c r="D33" s="22">
        <f>SUM('за 2 міс.18 р.'!D33+'березень 18 р.'!D33)</f>
        <v>0</v>
      </c>
      <c r="E33" s="22">
        <f>SUM('за 2 міс.18 р.'!E33+'березень 18 р.'!E33)</f>
        <v>0</v>
      </c>
      <c r="F33" s="22">
        <f>SUM('за 2 міс.18 р.'!F33+'березень 18 р.'!F33)</f>
        <v>0</v>
      </c>
      <c r="G33" s="22">
        <f>SUM('за 2 міс.18 р.'!G33+'березень 18 р.'!G33)</f>
        <v>0</v>
      </c>
      <c r="H33" s="22">
        <f>SUM('за 2 міс.18 р.'!H33+'березень 18 р.'!H33)</f>
        <v>0</v>
      </c>
      <c r="I33" s="22">
        <f>SUM('за 2 міс.18 р.'!I33+'березень 18 р.'!I33)</f>
        <v>0</v>
      </c>
      <c r="J33" s="22">
        <f>SUM('за 2 міс.18 р.'!J33+'березень 18 р.'!J33)</f>
        <v>0</v>
      </c>
      <c r="K33" s="22">
        <f>SUM('за 2 міс.18 р.'!K33+'березень 18 р.'!K33)</f>
        <v>0</v>
      </c>
      <c r="L33" s="22">
        <f>SUM('за 2 міс.18 р.'!L33+'березень 18 р.'!L33)</f>
        <v>0</v>
      </c>
      <c r="M33" s="22">
        <f>SUM('за 2 міс.18 р.'!M33+'березень 18 р.'!M33)</f>
        <v>0</v>
      </c>
      <c r="N33" s="22">
        <f>SUM('за 2 міс.18 р.'!N33+'березень 18 р.'!N33)</f>
        <v>0</v>
      </c>
      <c r="O33" s="22">
        <f>SUM('за 2 міс.18 р.'!O33+'березень 18 р.'!O33)</f>
        <v>0</v>
      </c>
      <c r="P33" s="22">
        <f>SUM('за 2 міс.18 р.'!P33+'березень 18 р.'!P33)</f>
        <v>0</v>
      </c>
      <c r="Q33" s="22">
        <f>SUM('за 2 міс.18 р.'!Q33+'березень 18 р.'!Q33)</f>
        <v>0</v>
      </c>
      <c r="R33" s="22">
        <f>SUM('за 2 міс.18 р.'!R33+'березень 18 р.'!R33)</f>
        <v>0</v>
      </c>
      <c r="S33" s="22">
        <f>SUM('за 2 міс.18 р.'!S33+'березень 18 р.'!S33)</f>
        <v>0</v>
      </c>
      <c r="T33" s="22">
        <f>SUM('за 2 міс.18 р.'!T33+'березень 18 р.'!T33)</f>
        <v>0</v>
      </c>
      <c r="U33" s="22">
        <f>SUM('за 2 міс.18 р.'!U33+'березень 18 р.'!U33)</f>
        <v>0</v>
      </c>
      <c r="V33" s="22">
        <f>SUM('за 2 міс.18 р.'!V33+'березень 18 р.'!V33)</f>
        <v>0</v>
      </c>
      <c r="W33" s="22">
        <f>SUM('за 2 міс.18 р.'!W33+'березень 18 р.'!W33)</f>
        <v>0</v>
      </c>
      <c r="X33" s="22">
        <f>SUM('за 2 міс.18 р.'!X33+'березень 18 р.'!X33)</f>
        <v>0</v>
      </c>
      <c r="Y33" s="25"/>
    </row>
    <row r="34" spans="1:25" x14ac:dyDescent="0.2">
      <c r="A34" s="22"/>
      <c r="B34" s="22">
        <f>SUM('за 2 міс.18 р.'!B34+'березень 18 р.'!B34)</f>
        <v>0</v>
      </c>
      <c r="C34" s="22">
        <f>SUM('за 2 міс.18 р.'!C34+'березень 18 р.'!C34)</f>
        <v>0</v>
      </c>
      <c r="D34" s="22">
        <f>SUM('за 2 міс.18 р.'!D34+'березень 18 р.'!D34)</f>
        <v>0</v>
      </c>
      <c r="E34" s="22">
        <f>SUM('за 2 міс.18 р.'!E34+'березень 18 р.'!E34)</f>
        <v>0</v>
      </c>
      <c r="F34" s="22">
        <f>SUM('за 2 міс.18 р.'!F34+'березень 18 р.'!F34)</f>
        <v>0</v>
      </c>
      <c r="G34" s="22">
        <f>SUM('за 2 міс.18 р.'!G34+'березень 18 р.'!G34)</f>
        <v>0</v>
      </c>
      <c r="H34" s="22">
        <f>SUM('за 2 міс.18 р.'!H34+'березень 18 р.'!H34)</f>
        <v>0</v>
      </c>
      <c r="I34" s="22">
        <f>SUM('за 2 міс.18 р.'!I34+'березень 18 р.'!I34)</f>
        <v>0</v>
      </c>
      <c r="J34" s="22">
        <f>SUM('за 2 міс.18 р.'!J34+'березень 18 р.'!J34)</f>
        <v>0</v>
      </c>
      <c r="K34" s="22">
        <f>SUM('за 2 міс.18 р.'!K34+'березень 18 р.'!K34)</f>
        <v>0</v>
      </c>
      <c r="L34" s="22">
        <f>SUM('за 2 міс.18 р.'!L34+'березень 18 р.'!L34)</f>
        <v>0</v>
      </c>
      <c r="M34" s="22">
        <f>SUM('за 2 міс.18 р.'!M34+'березень 18 р.'!M34)</f>
        <v>0</v>
      </c>
      <c r="N34" s="22">
        <f>SUM('за 2 міс.18 р.'!N34+'березень 18 р.'!N34)</f>
        <v>0</v>
      </c>
      <c r="O34" s="22">
        <f>SUM('за 2 міс.18 р.'!O34+'березень 18 р.'!O34)</f>
        <v>0</v>
      </c>
      <c r="P34" s="22">
        <f>SUM('за 2 міс.18 р.'!P34+'березень 18 р.'!P34)</f>
        <v>0</v>
      </c>
      <c r="Q34" s="22">
        <f>SUM('за 2 міс.18 р.'!Q34+'березень 18 р.'!Q34)</f>
        <v>0</v>
      </c>
      <c r="R34" s="22">
        <f>SUM('за 2 міс.18 р.'!R34+'березень 18 р.'!R34)</f>
        <v>0</v>
      </c>
      <c r="S34" s="22">
        <f>SUM('за 2 міс.18 р.'!S34+'березень 18 р.'!S34)</f>
        <v>0</v>
      </c>
      <c r="T34" s="22">
        <f>SUM('за 2 міс.18 р.'!T34+'березень 18 р.'!T34)</f>
        <v>0</v>
      </c>
      <c r="U34" s="22">
        <f>SUM('за 2 міс.18 р.'!U34+'березень 18 р.'!U34)</f>
        <v>0</v>
      </c>
      <c r="V34" s="22">
        <f>SUM('за 2 міс.18 р.'!V34+'березень 18 р.'!V34)</f>
        <v>0</v>
      </c>
      <c r="W34" s="22">
        <f>SUM('за 2 міс.18 р.'!W34+'березень 18 р.'!W34)</f>
        <v>0</v>
      </c>
      <c r="X34" s="22">
        <f>SUM('за 2 міс.18 р.'!X34+'березень 18 р.'!X34)</f>
        <v>0</v>
      </c>
      <c r="Y34" s="25"/>
    </row>
    <row r="35" spans="1:25" x14ac:dyDescent="0.2">
      <c r="A35" s="23"/>
      <c r="B35" s="22">
        <f>SUM('за 2 міс.18 р.'!B35+'березень 18 р.'!B35)</f>
        <v>0</v>
      </c>
      <c r="C35" s="22">
        <f>SUM('за 2 міс.18 р.'!C35+'березень 18 р.'!C35)</f>
        <v>0</v>
      </c>
      <c r="D35" s="22">
        <f>SUM('за 2 міс.18 р.'!D35+'березень 18 р.'!D35)</f>
        <v>0</v>
      </c>
      <c r="E35" s="22">
        <f>SUM('за 2 міс.18 р.'!E35+'березень 18 р.'!E35)</f>
        <v>0</v>
      </c>
      <c r="F35" s="22">
        <f>SUM('за 2 міс.18 р.'!F35+'березень 18 р.'!F35)</f>
        <v>0</v>
      </c>
      <c r="G35" s="22">
        <f>SUM('за 2 міс.18 р.'!G35+'березень 18 р.'!G35)</f>
        <v>0</v>
      </c>
      <c r="H35" s="22">
        <f>SUM('за 2 міс.18 р.'!H35+'березень 18 р.'!H35)</f>
        <v>0</v>
      </c>
      <c r="I35" s="22">
        <f>SUM('за 2 міс.18 р.'!I35+'березень 18 р.'!I35)</f>
        <v>0</v>
      </c>
      <c r="J35" s="22">
        <f>SUM('за 2 міс.18 р.'!J35+'березень 18 р.'!J35)</f>
        <v>0</v>
      </c>
      <c r="K35" s="22">
        <f>SUM('за 2 міс.18 р.'!K35+'березень 18 р.'!K35)</f>
        <v>0</v>
      </c>
      <c r="L35" s="22">
        <f>SUM('за 2 міс.18 р.'!L35+'березень 18 р.'!L35)</f>
        <v>0</v>
      </c>
      <c r="M35" s="22">
        <f>SUM('за 2 міс.18 р.'!M35+'березень 18 р.'!M35)</f>
        <v>0</v>
      </c>
      <c r="N35" s="22">
        <f>SUM('за 2 міс.18 р.'!N35+'березень 18 р.'!N35)</f>
        <v>0</v>
      </c>
      <c r="O35" s="22">
        <f>SUM('за 2 міс.18 р.'!O35+'березень 18 р.'!O35)</f>
        <v>0</v>
      </c>
      <c r="P35" s="22">
        <f>SUM('за 2 міс.18 р.'!P35+'березень 18 р.'!P35)</f>
        <v>0</v>
      </c>
      <c r="Q35" s="22">
        <f>SUM('за 2 міс.18 р.'!Q35+'березень 18 р.'!Q35)</f>
        <v>0</v>
      </c>
      <c r="R35" s="22">
        <f>SUM('за 2 міс.18 р.'!R35+'березень 18 р.'!R35)</f>
        <v>0</v>
      </c>
      <c r="S35" s="22">
        <f>SUM('за 2 міс.18 р.'!S35+'березень 18 р.'!S35)</f>
        <v>0</v>
      </c>
      <c r="T35" s="22">
        <f>SUM('за 2 міс.18 р.'!T35+'березень 18 р.'!T35)</f>
        <v>0</v>
      </c>
      <c r="U35" s="22">
        <f>SUM('за 2 міс.18 р.'!U35+'березень 18 р.'!U35)</f>
        <v>0</v>
      </c>
      <c r="V35" s="22">
        <f>SUM('за 2 міс.18 р.'!V35+'березень 18 р.'!V35)</f>
        <v>0</v>
      </c>
      <c r="W35" s="22">
        <f>SUM('за 2 міс.18 р.'!W35+'березень 18 р.'!W35)</f>
        <v>0</v>
      </c>
      <c r="X35" s="22">
        <f>SUM('за 2 міс.18 р.'!X35+'березень 18 р.'!X35)</f>
        <v>0</v>
      </c>
      <c r="Y35" s="25"/>
    </row>
    <row r="36" spans="1:25" x14ac:dyDescent="0.2">
      <c r="A36" s="22" t="s">
        <v>6</v>
      </c>
      <c r="B36" s="22">
        <f>SUM('за 2 міс.18 р.'!B36+'березень 18 р.'!B36)</f>
        <v>7384839.7200000007</v>
      </c>
      <c r="C36" s="22">
        <f>SUM('за 2 міс.18 р.'!C36+'березень 18 р.'!C36)</f>
        <v>2227622.84</v>
      </c>
      <c r="D36" s="22">
        <f>SUM('за 2 міс.18 р.'!D36+'березень 18 р.'!D36)</f>
        <v>9612462.5600000005</v>
      </c>
      <c r="E36" s="22">
        <f>SUM('за 2 міс.18 р.'!E36+'березень 18 р.'!E36)</f>
        <v>2109422.44</v>
      </c>
      <c r="F36" s="22">
        <f>SUM('за 2 міс.18 р.'!F36+'березень 18 р.'!F36)</f>
        <v>4150559.21</v>
      </c>
      <c r="G36" s="22">
        <f>SUM('за 2 міс.18 р.'!G36+'березень 18 р.'!G36)</f>
        <v>561524.04</v>
      </c>
      <c r="H36" s="22">
        <f>SUM('за 2 міс.18 р.'!H36+'березень 18 р.'!H36)</f>
        <v>409474.20000000007</v>
      </c>
      <c r="I36" s="22">
        <f>SUM('за 2 міс.18 р.'!I36+'березень 18 р.'!I36)</f>
        <v>131492.41</v>
      </c>
      <c r="J36" s="22">
        <f>SUM('за 2 міс.18 р.'!J36+'березень 18 р.'!J36)</f>
        <v>0</v>
      </c>
      <c r="K36" s="22">
        <f>SUM('за 2 міс.18 р.'!K36+'березень 18 р.'!K36)</f>
        <v>0</v>
      </c>
      <c r="L36" s="22">
        <f>SUM('за 2 міс.18 р.'!L36+'березень 18 р.'!L36)</f>
        <v>0</v>
      </c>
      <c r="M36" s="22">
        <f>SUM('за 2 міс.18 р.'!M36+'березень 18 р.'!M36)</f>
        <v>0</v>
      </c>
      <c r="N36" s="22">
        <f>SUM('за 2 міс.18 р.'!N36+'березень 18 р.'!N36)</f>
        <v>22287.360000000001</v>
      </c>
      <c r="O36" s="22">
        <f>SUM('за 2 міс.18 р.'!O36+'березень 18 р.'!O36)</f>
        <v>3025781.2</v>
      </c>
      <c r="P36" s="22">
        <f>SUM('за 2 міс.18 р.'!P36+'березень 18 р.'!P36)</f>
        <v>910494</v>
      </c>
      <c r="Q36" s="22">
        <f>SUM('за 2 міс.18 р.'!Q36+'березень 18 р.'!Q36)</f>
        <v>11213.560000000001</v>
      </c>
      <c r="R36" s="22">
        <f>SUM('за 2 міс.18 р.'!R36+'березень 18 р.'!R36)</f>
        <v>378918.57999999996</v>
      </c>
      <c r="S36" s="22">
        <f>SUM('за 2 міс.18 р.'!S36+'березень 18 р.'!S36)</f>
        <v>1663578.81</v>
      </c>
      <c r="T36" s="22">
        <f>SUM('за 2 міс.18 р.'!T36+'березень 18 р.'!T36)</f>
        <v>61576.25</v>
      </c>
      <c r="U36" s="22">
        <f>SUM('за 2 міс.18 р.'!U36+'березень 18 р.'!U36)</f>
        <v>0</v>
      </c>
      <c r="V36" s="22">
        <f>SUM('за 2 міс.18 р.'!V36+'березень 18 р.'!V36)</f>
        <v>0</v>
      </c>
      <c r="W36" s="22">
        <f>SUM('за 2 міс.18 р.'!W36+'березень 18 р.'!W36)</f>
        <v>0</v>
      </c>
      <c r="X36" s="22">
        <f>SUM('за 2 міс.18 р.'!X36+'березень 18 р.'!X36)</f>
        <v>15872444.210000001</v>
      </c>
      <c r="Y36" s="25"/>
    </row>
    <row r="37" spans="1:25" x14ac:dyDescent="0.2">
      <c r="A37" s="22" t="s">
        <v>25</v>
      </c>
      <c r="B37" s="22">
        <f>SUM('за 2 міс.18 р.'!B37+'березень 18 р.'!B37)</f>
        <v>9159348.9100000001</v>
      </c>
      <c r="C37" s="22">
        <f>SUM('за 2 міс.18 р.'!C37+'березень 18 р.'!C37)</f>
        <v>2703155.33</v>
      </c>
      <c r="D37" s="22">
        <f>SUM('за 2 міс.18 р.'!D37+'березень 18 р.'!D37)</f>
        <v>11863732.77</v>
      </c>
      <c r="E37" s="22">
        <f>SUM('за 2 міс.18 р.'!E37+'березень 18 р.'!E37)</f>
        <v>2605769.84</v>
      </c>
      <c r="F37" s="22">
        <f>SUM('за 2 міс.18 р.'!F37+'березень 18 р.'!F37)</f>
        <v>4851778.6800000006</v>
      </c>
      <c r="G37" s="22">
        <f>SUM('за 2 міс.18 р.'!G37+'березень 18 р.'!G37)</f>
        <v>299947.05999999994</v>
      </c>
      <c r="H37" s="22">
        <f>SUM('за 2 міс.18 р.'!H37+'березень 18 р.'!H37)</f>
        <v>557526.01</v>
      </c>
      <c r="I37" s="22">
        <f>SUM('за 2 міс.18 р.'!I37+'березень 18 р.'!I37)</f>
        <v>195896.94</v>
      </c>
      <c r="J37" s="22">
        <f>SUM('за 2 міс.18 р.'!J37+'березень 18 р.'!J37)</f>
        <v>0</v>
      </c>
      <c r="K37" s="22">
        <f>SUM('за 2 міс.18 р.'!K37+'березень 18 р.'!K37)</f>
        <v>0</v>
      </c>
      <c r="L37" s="22">
        <f>SUM('за 2 міс.18 р.'!L37+'березень 18 р.'!L37)</f>
        <v>0</v>
      </c>
      <c r="M37" s="22">
        <f>SUM('за 2 міс.18 р.'!M37+'березень 18 р.'!M37)</f>
        <v>0</v>
      </c>
      <c r="N37" s="22">
        <f>SUM('за 2 міс.18 р.'!N37+'березень 18 р.'!N37)</f>
        <v>28425.29</v>
      </c>
      <c r="O37" s="22">
        <f>SUM('за 2 міс.18 р.'!O37+'березень 18 р.'!O37)</f>
        <v>3769983.38</v>
      </c>
      <c r="P37" s="22">
        <f>SUM('за 2 міс.18 р.'!P37+'березень 18 р.'!P37)</f>
        <v>1275412</v>
      </c>
      <c r="Q37" s="22">
        <f>SUM('за 2 міс.18 р.'!Q37+'березень 18 р.'!Q37)</f>
        <v>31877.56</v>
      </c>
      <c r="R37" s="22">
        <f>SUM('за 2 міс.18 р.'!R37+'березень 18 р.'!R37)</f>
        <v>467597.58999999997</v>
      </c>
      <c r="S37" s="22">
        <f>SUM('за 2 міс.18 р.'!S37+'березень 18 р.'!S37)</f>
        <v>1933519.9799999997</v>
      </c>
      <c r="T37" s="22">
        <f>SUM('за 2 міс.18 р.'!T37+'березень 18 р.'!T37)</f>
        <v>61576.25</v>
      </c>
      <c r="U37" s="22">
        <f>SUM('за 2 міс.18 р.'!U37+'березень 18 р.'!U37)</f>
        <v>0</v>
      </c>
      <c r="V37" s="22">
        <f>SUM('за 2 міс.18 р.'!V37+'березень 18 р.'!V37)</f>
        <v>0</v>
      </c>
      <c r="W37" s="22">
        <f>SUM('за 2 міс.18 р.'!W37+'березень 18 р.'!W37)</f>
        <v>0</v>
      </c>
      <c r="X37" s="22">
        <f>SUM('за 2 міс.18 р.'!X37+'березень 18 р.'!X37)</f>
        <v>19321281.290000003</v>
      </c>
      <c r="Y37" s="25"/>
    </row>
    <row r="38" spans="1:25" ht="12" customHeight="1" x14ac:dyDescent="0.2">
      <c r="A38" s="28" t="s">
        <v>42</v>
      </c>
      <c r="B38" s="24">
        <v>2111</v>
      </c>
      <c r="C38" s="22">
        <v>2111</v>
      </c>
      <c r="D38" s="22">
        <v>2110</v>
      </c>
      <c r="E38" s="22">
        <v>2120</v>
      </c>
      <c r="F38" s="22">
        <v>2200</v>
      </c>
      <c r="G38" s="22">
        <v>2210</v>
      </c>
      <c r="H38" s="22">
        <v>2230</v>
      </c>
      <c r="I38" s="22">
        <v>2240</v>
      </c>
      <c r="J38" s="22">
        <v>2800</v>
      </c>
      <c r="K38" s="22"/>
      <c r="L38" s="22"/>
      <c r="M38" s="22"/>
      <c r="N38" s="22">
        <v>2250</v>
      </c>
      <c r="O38" s="22">
        <v>2270</v>
      </c>
      <c r="P38" s="22">
        <v>2271</v>
      </c>
      <c r="Q38" s="22">
        <v>2272</v>
      </c>
      <c r="R38" s="22">
        <v>2273</v>
      </c>
      <c r="S38" s="22">
        <v>2274</v>
      </c>
      <c r="T38" s="22">
        <v>2275</v>
      </c>
      <c r="U38" s="22">
        <v>2282</v>
      </c>
      <c r="V38" s="22"/>
      <c r="W38" s="22"/>
      <c r="X38" s="22"/>
      <c r="Y38" s="25"/>
    </row>
    <row r="39" spans="1: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1" spans="1:25" ht="15" x14ac:dyDescent="0.2">
      <c r="K41" s="12"/>
      <c r="W41" s="49"/>
      <c r="X41" s="49"/>
    </row>
  </sheetData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opLeftCell="A7" workbookViewId="0">
      <selection activeCell="A21" sqref="A21"/>
    </sheetView>
  </sheetViews>
  <sheetFormatPr defaultRowHeight="12.75" x14ac:dyDescent="0.2"/>
  <cols>
    <col min="1" max="1" width="15.42578125" customWidth="1"/>
    <col min="2" max="2" width="10.85546875" customWidth="1"/>
    <col min="3" max="3" width="8.42578125" customWidth="1"/>
    <col min="4" max="4" width="10.140625" customWidth="1"/>
    <col min="5" max="5" width="12" customWidth="1"/>
    <col min="6" max="6" width="9.42578125" customWidth="1"/>
    <col min="7" max="7" width="8.7109375" customWidth="1"/>
    <col min="8" max="8" width="8.5703125" customWidth="1"/>
    <col min="9" max="9" width="7.5703125" customWidth="1"/>
    <col min="10" max="10" width="5.140625" customWidth="1"/>
    <col min="11" max="11" width="2.42578125" customWidth="1"/>
    <col min="12" max="12" width="2.28515625" customWidth="1"/>
    <col min="13" max="13" width="2.140625" customWidth="1"/>
    <col min="14" max="14" width="7.140625" customWidth="1"/>
    <col min="15" max="15" width="9" customWidth="1"/>
    <col min="16" max="16" width="6.7109375" customWidth="1"/>
    <col min="17" max="17" width="7.7109375" customWidth="1"/>
    <col min="18" max="18" width="8.85546875" customWidth="1"/>
    <col min="19" max="19" width="9.140625" customWidth="1"/>
    <col min="20" max="20" width="8.28515625" customWidth="1"/>
    <col min="21" max="21" width="8.5703125" customWidth="1"/>
    <col min="22" max="22" width="3.7109375" customWidth="1"/>
    <col min="23" max="23" width="2.42578125" customWidth="1"/>
    <col min="24" max="24" width="11.5703125" customWidth="1"/>
  </cols>
  <sheetData>
    <row r="1" spans="1:24" s="12" customFormat="1" ht="15" x14ac:dyDescent="0.2">
      <c r="A1" s="1" t="s">
        <v>0</v>
      </c>
      <c r="B1" s="2"/>
      <c r="C1" s="3"/>
      <c r="D1" s="3">
        <f t="shared" ref="D1:D7" si="0">SUM(B1:C1)</f>
        <v>0</v>
      </c>
      <c r="E1" s="3"/>
      <c r="F1" s="3">
        <f t="shared" ref="F1:F36" si="1">G1+H1+I1+N1+O1+U1</f>
        <v>0</v>
      </c>
      <c r="G1" s="2"/>
      <c r="H1" s="2"/>
      <c r="I1" s="2"/>
      <c r="J1" s="2"/>
      <c r="K1" s="2"/>
      <c r="L1" s="2"/>
      <c r="M1" s="2"/>
      <c r="N1" s="2"/>
      <c r="O1" s="3">
        <f t="shared" ref="O1:O35" si="2">P1+Q1+R1+S1+T1</f>
        <v>0</v>
      </c>
      <c r="P1" s="2"/>
      <c r="Q1" s="2"/>
      <c r="R1" s="2"/>
      <c r="S1" s="2"/>
      <c r="T1" s="2"/>
      <c r="U1" s="2"/>
      <c r="V1" s="2"/>
      <c r="W1" s="2"/>
      <c r="X1" s="3">
        <f t="shared" ref="X1:X27" si="3">D1+E1+F1</f>
        <v>0</v>
      </c>
    </row>
    <row r="2" spans="1:24" s="12" customFormat="1" ht="15" x14ac:dyDescent="0.2">
      <c r="A2" s="1" t="s">
        <v>1</v>
      </c>
      <c r="B2" s="2"/>
      <c r="C2" s="2"/>
      <c r="D2" s="3">
        <f t="shared" si="0"/>
        <v>0</v>
      </c>
      <c r="E2" s="2"/>
      <c r="F2" s="3">
        <f t="shared" si="1"/>
        <v>0</v>
      </c>
      <c r="G2" s="2"/>
      <c r="H2" s="2"/>
      <c r="I2" s="2"/>
      <c r="J2" s="2"/>
      <c r="K2" s="2"/>
      <c r="L2" s="2"/>
      <c r="M2" s="2"/>
      <c r="N2" s="2"/>
      <c r="O2" s="3">
        <f t="shared" si="2"/>
        <v>0</v>
      </c>
      <c r="P2" s="2"/>
      <c r="Q2" s="2"/>
      <c r="R2" s="2"/>
      <c r="S2" s="2"/>
      <c r="T2" s="2"/>
      <c r="U2" s="2"/>
      <c r="V2" s="2"/>
      <c r="W2" s="2"/>
      <c r="X2" s="3">
        <f t="shared" si="3"/>
        <v>0</v>
      </c>
    </row>
    <row r="3" spans="1:24" s="12" customFormat="1" ht="15" x14ac:dyDescent="0.2">
      <c r="A3" s="1" t="s">
        <v>2</v>
      </c>
      <c r="B3" s="2"/>
      <c r="C3" s="2"/>
      <c r="D3" s="3">
        <f t="shared" si="0"/>
        <v>0</v>
      </c>
      <c r="E3" s="3"/>
      <c r="F3" s="3">
        <f t="shared" si="1"/>
        <v>0</v>
      </c>
      <c r="G3" s="2"/>
      <c r="H3" s="2"/>
      <c r="I3" s="2"/>
      <c r="J3" s="2"/>
      <c r="K3" s="2"/>
      <c r="L3" s="2"/>
      <c r="M3" s="2"/>
      <c r="N3" s="2"/>
      <c r="O3" s="3">
        <f t="shared" si="2"/>
        <v>0</v>
      </c>
      <c r="P3" s="2"/>
      <c r="Q3" s="2"/>
      <c r="R3" s="2"/>
      <c r="S3" s="2"/>
      <c r="T3" s="2"/>
      <c r="U3" s="2"/>
      <c r="V3" s="2"/>
      <c r="W3" s="2"/>
      <c r="X3" s="3">
        <f t="shared" si="3"/>
        <v>0</v>
      </c>
    </row>
    <row r="4" spans="1:24" s="12" customFormat="1" ht="15" x14ac:dyDescent="0.2">
      <c r="A4" s="1" t="s">
        <v>3</v>
      </c>
      <c r="B4" s="2"/>
      <c r="C4" s="2"/>
      <c r="D4" s="3">
        <f t="shared" si="0"/>
        <v>0</v>
      </c>
      <c r="E4" s="2"/>
      <c r="F4" s="3">
        <f t="shared" si="1"/>
        <v>0</v>
      </c>
      <c r="G4" s="2"/>
      <c r="H4" s="2"/>
      <c r="I4" s="2"/>
      <c r="J4" s="2"/>
      <c r="K4" s="2"/>
      <c r="L4" s="2"/>
      <c r="M4" s="2"/>
      <c r="N4" s="2"/>
      <c r="O4" s="3">
        <f t="shared" si="2"/>
        <v>0</v>
      </c>
      <c r="P4" s="2"/>
      <c r="Q4" s="2"/>
      <c r="R4" s="2"/>
      <c r="S4" s="2"/>
      <c r="T4" s="2"/>
      <c r="U4" s="2"/>
      <c r="V4" s="2"/>
      <c r="W4" s="2"/>
      <c r="X4" s="3">
        <f t="shared" si="3"/>
        <v>0</v>
      </c>
    </row>
    <row r="5" spans="1:24" s="12" customFormat="1" ht="15" x14ac:dyDescent="0.2">
      <c r="A5" s="1" t="s">
        <v>4</v>
      </c>
      <c r="B5" s="2">
        <v>368786.33</v>
      </c>
      <c r="C5" s="2">
        <v>72874.41</v>
      </c>
      <c r="D5" s="3">
        <f t="shared" si="0"/>
        <v>441660.74</v>
      </c>
      <c r="E5" s="3">
        <v>96582.59</v>
      </c>
      <c r="F5" s="3">
        <f t="shared" si="1"/>
        <v>107385.17000000001</v>
      </c>
      <c r="G5" s="2">
        <v>7497.7</v>
      </c>
      <c r="H5" s="2">
        <v>39889.22</v>
      </c>
      <c r="I5" s="2">
        <v>1685</v>
      </c>
      <c r="J5" s="2"/>
      <c r="K5" s="2"/>
      <c r="L5" s="2"/>
      <c r="M5" s="2"/>
      <c r="N5" s="2">
        <v>911.65</v>
      </c>
      <c r="O5" s="3">
        <f t="shared" si="2"/>
        <v>56897.100000000006</v>
      </c>
      <c r="P5" s="2">
        <v>32271</v>
      </c>
      <c r="Q5" s="2">
        <v>1760.8</v>
      </c>
      <c r="R5" s="2">
        <v>22865.3</v>
      </c>
      <c r="S5" s="2"/>
      <c r="T5" s="2"/>
      <c r="U5" s="2">
        <v>504.5</v>
      </c>
      <c r="V5" s="2"/>
      <c r="W5" s="2"/>
      <c r="X5" s="3">
        <f t="shared" si="3"/>
        <v>645628.5</v>
      </c>
    </row>
    <row r="6" spans="1:24" s="12" customFormat="1" ht="15" x14ac:dyDescent="0.2">
      <c r="A6" s="1" t="s">
        <v>5</v>
      </c>
      <c r="B6" s="2">
        <v>229441.27</v>
      </c>
      <c r="C6" s="3">
        <v>87646.12</v>
      </c>
      <c r="D6" s="3">
        <f t="shared" si="0"/>
        <v>317087.39</v>
      </c>
      <c r="E6" s="2">
        <v>69340.83</v>
      </c>
      <c r="F6" s="3">
        <f t="shared" si="1"/>
        <v>144878.77000000002</v>
      </c>
      <c r="G6" s="2">
        <v>383.6</v>
      </c>
      <c r="H6" s="2">
        <v>19225.97</v>
      </c>
      <c r="I6" s="2">
        <v>2586.7800000000002</v>
      </c>
      <c r="J6" s="2"/>
      <c r="K6" s="2"/>
      <c r="L6" s="2"/>
      <c r="M6" s="2"/>
      <c r="N6" s="2">
        <v>309.45999999999998</v>
      </c>
      <c r="O6" s="3">
        <f t="shared" si="2"/>
        <v>121868.46</v>
      </c>
      <c r="P6" s="2"/>
      <c r="Q6" s="2">
        <v>5550.6</v>
      </c>
      <c r="R6" s="2">
        <v>2137</v>
      </c>
      <c r="S6" s="2">
        <v>114180.86</v>
      </c>
      <c r="T6" s="2"/>
      <c r="U6" s="2">
        <v>504.5</v>
      </c>
      <c r="V6" s="2"/>
      <c r="W6" s="2"/>
      <c r="X6" s="3">
        <f t="shared" si="3"/>
        <v>531306.99</v>
      </c>
    </row>
    <row r="7" spans="1:24" s="12" customFormat="1" ht="15" x14ac:dyDescent="0.2">
      <c r="A7" s="1"/>
      <c r="B7" s="2"/>
      <c r="C7" s="2"/>
      <c r="D7" s="3">
        <f t="shared" si="0"/>
        <v>0</v>
      </c>
      <c r="E7" s="2"/>
      <c r="F7" s="3">
        <f t="shared" si="1"/>
        <v>0</v>
      </c>
      <c r="G7" s="2"/>
      <c r="H7" s="2"/>
      <c r="I7" s="2"/>
      <c r="J7" s="2"/>
      <c r="K7" s="2"/>
      <c r="L7" s="2"/>
      <c r="M7" s="2"/>
      <c r="N7" s="2"/>
      <c r="O7" s="3">
        <f t="shared" si="2"/>
        <v>0</v>
      </c>
      <c r="P7" s="2"/>
      <c r="Q7" s="2"/>
      <c r="R7" s="2"/>
      <c r="S7" s="2"/>
      <c r="T7" s="2"/>
      <c r="U7" s="2"/>
      <c r="V7" s="2"/>
      <c r="W7" s="2"/>
      <c r="X7" s="3">
        <f t="shared" si="3"/>
        <v>0</v>
      </c>
    </row>
    <row r="8" spans="1:24" s="12" customFormat="1" ht="15" x14ac:dyDescent="0.2">
      <c r="A8" s="1" t="s">
        <v>6</v>
      </c>
      <c r="B8" s="3">
        <f>SUM(B1:B7)</f>
        <v>598227.6</v>
      </c>
      <c r="C8" s="3">
        <f>SUM(C1:C7)</f>
        <v>160520.53</v>
      </c>
      <c r="D8" s="3">
        <f t="shared" ref="D8:M8" si="4">SUM(D1:D7)</f>
        <v>758748.13</v>
      </c>
      <c r="E8" s="4">
        <v>165923.42000000001</v>
      </c>
      <c r="F8" s="3">
        <f t="shared" si="1"/>
        <v>252263.94</v>
      </c>
      <c r="G8" s="2">
        <f t="shared" si="4"/>
        <v>7881.3</v>
      </c>
      <c r="H8" s="2">
        <f t="shared" si="4"/>
        <v>59115.19</v>
      </c>
      <c r="I8" s="2">
        <f t="shared" si="4"/>
        <v>4271.7800000000007</v>
      </c>
      <c r="J8" s="2">
        <f t="shared" si="4"/>
        <v>0</v>
      </c>
      <c r="K8" s="2">
        <f t="shared" si="4"/>
        <v>0</v>
      </c>
      <c r="L8" s="2">
        <f t="shared" si="4"/>
        <v>0</v>
      </c>
      <c r="M8" s="2">
        <f t="shared" si="4"/>
        <v>0</v>
      </c>
      <c r="N8" s="2">
        <f>SUM(N1:N7)</f>
        <v>1221.1099999999999</v>
      </c>
      <c r="O8" s="3">
        <f t="shared" si="2"/>
        <v>178765.56</v>
      </c>
      <c r="P8" s="2">
        <f t="shared" ref="P8:W8" si="5">SUM(P1:P7)</f>
        <v>32271</v>
      </c>
      <c r="Q8" s="2">
        <f t="shared" si="5"/>
        <v>7311.4000000000005</v>
      </c>
      <c r="R8" s="2">
        <f t="shared" si="5"/>
        <v>25002.3</v>
      </c>
      <c r="S8" s="2">
        <f t="shared" si="5"/>
        <v>114180.86</v>
      </c>
      <c r="T8" s="2">
        <f t="shared" si="5"/>
        <v>0</v>
      </c>
      <c r="U8" s="2">
        <f t="shared" si="5"/>
        <v>1009</v>
      </c>
      <c r="V8" s="2">
        <f t="shared" si="5"/>
        <v>0</v>
      </c>
      <c r="W8" s="2">
        <f t="shared" si="5"/>
        <v>0</v>
      </c>
      <c r="X8" s="3">
        <f t="shared" si="3"/>
        <v>1176935.49</v>
      </c>
    </row>
    <row r="9" spans="1:24" s="12" customFormat="1" ht="15" x14ac:dyDescent="0.2">
      <c r="A9" s="1" t="s">
        <v>7</v>
      </c>
      <c r="B9" s="2">
        <v>167167.69</v>
      </c>
      <c r="C9" s="2">
        <v>42654.16</v>
      </c>
      <c r="D9" s="2">
        <f t="shared" ref="D9:D22" si="6">SUM(B9:C9)</f>
        <v>209821.85</v>
      </c>
      <c r="E9" s="2">
        <v>45883.95</v>
      </c>
      <c r="F9" s="3">
        <f t="shared" si="1"/>
        <v>81190.38</v>
      </c>
      <c r="G9" s="2">
        <v>13680.85</v>
      </c>
      <c r="H9" s="2">
        <v>8748.0499999999993</v>
      </c>
      <c r="I9" s="2">
        <v>1565</v>
      </c>
      <c r="J9" s="2"/>
      <c r="K9" s="2"/>
      <c r="L9" s="2"/>
      <c r="M9" s="2"/>
      <c r="N9" s="2"/>
      <c r="O9" s="3">
        <f t="shared" si="2"/>
        <v>56691.98</v>
      </c>
      <c r="P9" s="2"/>
      <c r="Q9" s="2"/>
      <c r="R9" s="2">
        <v>2008.23</v>
      </c>
      <c r="S9" s="2">
        <v>54683.75</v>
      </c>
      <c r="T9" s="2"/>
      <c r="U9" s="2">
        <v>504.5</v>
      </c>
      <c r="V9" s="2"/>
      <c r="W9" s="2"/>
      <c r="X9" s="3">
        <f t="shared" si="3"/>
        <v>336896.18</v>
      </c>
    </row>
    <row r="10" spans="1:24" s="12" customFormat="1" ht="15" x14ac:dyDescent="0.2">
      <c r="A10" s="1" t="s">
        <v>8</v>
      </c>
      <c r="B10" s="2"/>
      <c r="C10" s="2"/>
      <c r="D10" s="2">
        <f t="shared" si="6"/>
        <v>0</v>
      </c>
      <c r="E10" s="2"/>
      <c r="F10" s="3">
        <f t="shared" si="1"/>
        <v>0</v>
      </c>
      <c r="G10" s="2"/>
      <c r="H10" s="2"/>
      <c r="I10" s="2"/>
      <c r="J10" s="2"/>
      <c r="K10" s="2"/>
      <c r="L10" s="2"/>
      <c r="M10" s="2"/>
      <c r="N10" s="2"/>
      <c r="O10" s="3">
        <f t="shared" si="2"/>
        <v>0</v>
      </c>
      <c r="P10" s="2"/>
      <c r="Q10" s="2"/>
      <c r="R10" s="2"/>
      <c r="S10" s="2"/>
      <c r="T10" s="2"/>
      <c r="U10" s="2"/>
      <c r="V10" s="2"/>
      <c r="W10" s="2"/>
      <c r="X10" s="3">
        <f t="shared" si="3"/>
        <v>0</v>
      </c>
    </row>
    <row r="11" spans="1:24" s="12" customFormat="1" ht="15" x14ac:dyDescent="0.2">
      <c r="A11" s="1" t="s">
        <v>9</v>
      </c>
      <c r="B11" s="2">
        <v>111320.98</v>
      </c>
      <c r="C11" s="2">
        <v>39236.92</v>
      </c>
      <c r="D11" s="2">
        <f t="shared" si="6"/>
        <v>150557.9</v>
      </c>
      <c r="E11" s="2">
        <v>32924.080000000002</v>
      </c>
      <c r="F11" s="3">
        <f t="shared" si="1"/>
        <v>61450.8</v>
      </c>
      <c r="G11" s="2">
        <v>5250.5</v>
      </c>
      <c r="H11" s="2">
        <v>10285.89</v>
      </c>
      <c r="I11" s="2">
        <v>1565</v>
      </c>
      <c r="J11" s="2"/>
      <c r="K11" s="2"/>
      <c r="L11" s="2"/>
      <c r="M11" s="2"/>
      <c r="N11" s="2"/>
      <c r="O11" s="3">
        <f t="shared" si="2"/>
        <v>43844.91</v>
      </c>
      <c r="P11" s="2"/>
      <c r="Q11" s="2"/>
      <c r="R11" s="2">
        <v>1566.73</v>
      </c>
      <c r="S11" s="2">
        <v>42278.18</v>
      </c>
      <c r="T11" s="2"/>
      <c r="U11" s="2">
        <v>504.5</v>
      </c>
      <c r="V11" s="2"/>
      <c r="W11" s="2"/>
      <c r="X11" s="3">
        <f t="shared" si="3"/>
        <v>244932.77999999997</v>
      </c>
    </row>
    <row r="12" spans="1:24" s="12" customFormat="1" ht="15" x14ac:dyDescent="0.2">
      <c r="A12" s="30" t="s">
        <v>34</v>
      </c>
      <c r="B12" s="2">
        <v>154360.51</v>
      </c>
      <c r="C12" s="2">
        <v>44564.09</v>
      </c>
      <c r="D12" s="2">
        <f t="shared" si="6"/>
        <v>198924.6</v>
      </c>
      <c r="E12" s="2">
        <v>43500.93</v>
      </c>
      <c r="F12" s="3">
        <f t="shared" si="1"/>
        <v>118053.35</v>
      </c>
      <c r="G12" s="2">
        <v>12891.68</v>
      </c>
      <c r="H12" s="2">
        <v>4336.92</v>
      </c>
      <c r="I12" s="2">
        <v>1565</v>
      </c>
      <c r="J12" s="2"/>
      <c r="K12" s="2"/>
      <c r="L12" s="2"/>
      <c r="M12" s="2"/>
      <c r="N12" s="2"/>
      <c r="O12" s="3">
        <f t="shared" si="2"/>
        <v>98755.25</v>
      </c>
      <c r="P12" s="2"/>
      <c r="Q12" s="2"/>
      <c r="R12" s="2">
        <v>11221.56</v>
      </c>
      <c r="S12" s="2">
        <v>87533.69</v>
      </c>
      <c r="T12" s="2"/>
      <c r="U12" s="2">
        <v>504.5</v>
      </c>
      <c r="V12" s="2"/>
      <c r="W12" s="2"/>
      <c r="X12" s="3">
        <f t="shared" si="3"/>
        <v>360478.88</v>
      </c>
    </row>
    <row r="13" spans="1:24" s="12" customFormat="1" ht="15" x14ac:dyDescent="0.2">
      <c r="A13" s="30" t="s">
        <v>31</v>
      </c>
      <c r="B13" s="2">
        <v>13777.6</v>
      </c>
      <c r="C13" s="2"/>
      <c r="D13" s="2">
        <f t="shared" si="6"/>
        <v>13777.6</v>
      </c>
      <c r="E13" s="2">
        <v>3012.89</v>
      </c>
      <c r="F13" s="3">
        <f t="shared" si="1"/>
        <v>3775.08</v>
      </c>
      <c r="G13" s="2"/>
      <c r="H13" s="2">
        <v>3775.08</v>
      </c>
      <c r="I13" s="2"/>
      <c r="J13" s="2"/>
      <c r="K13" s="2"/>
      <c r="L13" s="2"/>
      <c r="M13" s="2"/>
      <c r="N13" s="2"/>
      <c r="O13" s="3">
        <f t="shared" si="2"/>
        <v>0</v>
      </c>
      <c r="P13" s="2"/>
      <c r="Q13" s="2"/>
      <c r="R13" s="2"/>
      <c r="S13" s="2"/>
      <c r="T13" s="2"/>
      <c r="U13" s="2"/>
      <c r="V13" s="2"/>
      <c r="W13" s="2"/>
      <c r="X13" s="3">
        <f t="shared" si="3"/>
        <v>20565.57</v>
      </c>
    </row>
    <row r="14" spans="1:24" s="12" customFormat="1" ht="15" x14ac:dyDescent="0.2">
      <c r="A14" s="30" t="s">
        <v>10</v>
      </c>
      <c r="B14" s="2"/>
      <c r="C14" s="3"/>
      <c r="D14" s="2">
        <f t="shared" si="6"/>
        <v>0</v>
      </c>
      <c r="E14" s="2"/>
      <c r="F14" s="3">
        <f t="shared" si="1"/>
        <v>0</v>
      </c>
      <c r="G14" s="2"/>
      <c r="H14" s="2"/>
      <c r="I14" s="2"/>
      <c r="J14" s="2"/>
      <c r="K14" s="2"/>
      <c r="L14" s="2"/>
      <c r="M14" s="2"/>
      <c r="N14" s="2"/>
      <c r="O14" s="3">
        <f t="shared" si="2"/>
        <v>0</v>
      </c>
      <c r="P14" s="2"/>
      <c r="Q14" s="2"/>
      <c r="R14" s="2"/>
      <c r="S14" s="2"/>
      <c r="T14" s="2"/>
      <c r="U14" s="2"/>
      <c r="V14" s="2"/>
      <c r="W14" s="2"/>
      <c r="X14" s="3">
        <f t="shared" si="3"/>
        <v>0</v>
      </c>
    </row>
    <row r="15" spans="1:24" s="12" customFormat="1" ht="15" x14ac:dyDescent="0.2">
      <c r="A15" s="30" t="s">
        <v>11</v>
      </c>
      <c r="B15" s="2">
        <v>199837.04</v>
      </c>
      <c r="C15" s="2">
        <v>73243.7</v>
      </c>
      <c r="D15" s="2">
        <f t="shared" si="6"/>
        <v>273080.74</v>
      </c>
      <c r="E15" s="2">
        <v>59717.43</v>
      </c>
      <c r="F15" s="3">
        <f t="shared" si="1"/>
        <v>129200.18</v>
      </c>
      <c r="G15" s="2">
        <v>20618.48</v>
      </c>
      <c r="H15" s="2">
        <v>22122.14</v>
      </c>
      <c r="I15" s="2">
        <v>1565</v>
      </c>
      <c r="J15" s="2"/>
      <c r="K15" s="2"/>
      <c r="L15" s="2"/>
      <c r="M15" s="2"/>
      <c r="N15" s="2">
        <v>314.51</v>
      </c>
      <c r="O15" s="3">
        <f t="shared" si="2"/>
        <v>84075.55</v>
      </c>
      <c r="P15" s="2"/>
      <c r="Q15" s="2">
        <v>576</v>
      </c>
      <c r="R15" s="2">
        <v>4500.8900000000003</v>
      </c>
      <c r="S15" s="2">
        <v>78998.66</v>
      </c>
      <c r="T15" s="2"/>
      <c r="U15" s="2">
        <v>504.5</v>
      </c>
      <c r="V15" s="2"/>
      <c r="W15" s="2"/>
      <c r="X15" s="3">
        <f t="shared" si="3"/>
        <v>461998.35</v>
      </c>
    </row>
    <row r="16" spans="1:24" s="12" customFormat="1" ht="15" x14ac:dyDescent="0.2">
      <c r="A16" s="30" t="s">
        <v>12</v>
      </c>
      <c r="B16" s="2">
        <v>61354.559999999998</v>
      </c>
      <c r="C16" s="2">
        <v>22910.91</v>
      </c>
      <c r="D16" s="2">
        <f t="shared" si="6"/>
        <v>84265.47</v>
      </c>
      <c r="E16" s="2">
        <v>18427.21</v>
      </c>
      <c r="F16" s="3">
        <f t="shared" si="1"/>
        <v>47609.919999999998</v>
      </c>
      <c r="G16" s="2">
        <v>295.94</v>
      </c>
      <c r="H16" s="2">
        <v>2731.54</v>
      </c>
      <c r="I16" s="2">
        <v>1565</v>
      </c>
      <c r="J16" s="2"/>
      <c r="K16" s="2"/>
      <c r="L16" s="2"/>
      <c r="M16" s="2"/>
      <c r="N16" s="2">
        <v>448.69</v>
      </c>
      <c r="O16" s="3">
        <f t="shared" si="2"/>
        <v>42064.25</v>
      </c>
      <c r="P16" s="2"/>
      <c r="Q16" s="2"/>
      <c r="R16" s="2">
        <v>3755.85</v>
      </c>
      <c r="S16" s="2">
        <v>38308.400000000001</v>
      </c>
      <c r="T16" s="2"/>
      <c r="U16" s="2">
        <v>504.5</v>
      </c>
      <c r="V16" s="2"/>
      <c r="W16" s="2"/>
      <c r="X16" s="3">
        <f t="shared" si="3"/>
        <v>150302.59999999998</v>
      </c>
    </row>
    <row r="17" spans="1:24" s="12" customFormat="1" ht="15" x14ac:dyDescent="0.2">
      <c r="A17" s="30" t="s">
        <v>13</v>
      </c>
      <c r="B17" s="2">
        <v>141004.13</v>
      </c>
      <c r="C17" s="2">
        <v>36792.57</v>
      </c>
      <c r="D17" s="2">
        <f t="shared" si="6"/>
        <v>177796.7</v>
      </c>
      <c r="E17" s="2">
        <v>38880.67</v>
      </c>
      <c r="F17" s="3">
        <f t="shared" si="1"/>
        <v>90813.34</v>
      </c>
      <c r="G17" s="2">
        <v>9134.6</v>
      </c>
      <c r="H17" s="2">
        <v>7753.99</v>
      </c>
      <c r="I17" s="2">
        <v>1565</v>
      </c>
      <c r="J17" s="2"/>
      <c r="K17" s="2"/>
      <c r="L17" s="2"/>
      <c r="M17" s="2"/>
      <c r="N17" s="2"/>
      <c r="O17" s="3">
        <f t="shared" si="2"/>
        <v>71855.25</v>
      </c>
      <c r="P17" s="2"/>
      <c r="Q17" s="2"/>
      <c r="R17" s="2">
        <v>4914.8</v>
      </c>
      <c r="S17" s="2">
        <v>66940.45</v>
      </c>
      <c r="T17" s="2"/>
      <c r="U17" s="2">
        <v>504.5</v>
      </c>
      <c r="V17" s="2"/>
      <c r="W17" s="2"/>
      <c r="X17" s="3">
        <f t="shared" si="3"/>
        <v>307490.70999999996</v>
      </c>
    </row>
    <row r="18" spans="1:24" s="12" customFormat="1" ht="15" x14ac:dyDescent="0.2">
      <c r="A18" s="30" t="s">
        <v>24</v>
      </c>
      <c r="B18" s="2">
        <v>141647.44</v>
      </c>
      <c r="C18" s="2">
        <v>41036.93</v>
      </c>
      <c r="D18" s="2">
        <f t="shared" si="6"/>
        <v>182684.37</v>
      </c>
      <c r="E18" s="2">
        <v>39949.51</v>
      </c>
      <c r="F18" s="3">
        <f t="shared" si="1"/>
        <v>36231.54</v>
      </c>
      <c r="G18" s="2">
        <v>19087.03</v>
      </c>
      <c r="H18" s="2">
        <v>3301.77</v>
      </c>
      <c r="I18" s="2">
        <v>1565</v>
      </c>
      <c r="J18" s="2"/>
      <c r="K18" s="2"/>
      <c r="L18" s="2"/>
      <c r="M18" s="2"/>
      <c r="N18" s="2"/>
      <c r="O18" s="3">
        <f t="shared" si="2"/>
        <v>11773.24</v>
      </c>
      <c r="P18" s="2"/>
      <c r="Q18" s="2">
        <v>156.16999999999999</v>
      </c>
      <c r="R18" s="2">
        <v>11617.07</v>
      </c>
      <c r="S18" s="2"/>
      <c r="T18" s="2"/>
      <c r="U18" s="2">
        <v>504.5</v>
      </c>
      <c r="V18" s="2"/>
      <c r="W18" s="2"/>
      <c r="X18" s="3">
        <f t="shared" si="3"/>
        <v>258865.42</v>
      </c>
    </row>
    <row r="19" spans="1:24" s="12" customFormat="1" ht="15" x14ac:dyDescent="0.2">
      <c r="A19" s="30" t="s">
        <v>14</v>
      </c>
      <c r="B19" s="2">
        <v>118117.89</v>
      </c>
      <c r="C19" s="2">
        <v>30261.35</v>
      </c>
      <c r="D19" s="2">
        <f t="shared" si="6"/>
        <v>148379.24</v>
      </c>
      <c r="E19" s="2">
        <v>32447.65</v>
      </c>
      <c r="F19" s="3">
        <f t="shared" si="1"/>
        <v>52752.61</v>
      </c>
      <c r="G19" s="2">
        <v>10450.98</v>
      </c>
      <c r="H19" s="2">
        <v>3941.61</v>
      </c>
      <c r="I19" s="2">
        <v>1565</v>
      </c>
      <c r="J19" s="2"/>
      <c r="K19" s="2"/>
      <c r="L19" s="2"/>
      <c r="M19" s="2"/>
      <c r="N19" s="2">
        <v>1056.5999999999999</v>
      </c>
      <c r="O19" s="3">
        <f t="shared" si="2"/>
        <v>35233.919999999998</v>
      </c>
      <c r="P19" s="2"/>
      <c r="Q19" s="2"/>
      <c r="R19" s="2">
        <v>3596.42</v>
      </c>
      <c r="S19" s="2"/>
      <c r="T19" s="2">
        <v>31637.5</v>
      </c>
      <c r="U19" s="2">
        <v>504.5</v>
      </c>
      <c r="V19" s="2"/>
      <c r="W19" s="2"/>
      <c r="X19" s="3">
        <f t="shared" si="3"/>
        <v>233579.5</v>
      </c>
    </row>
    <row r="20" spans="1:24" s="12" customFormat="1" ht="15" x14ac:dyDescent="0.2">
      <c r="A20" s="30" t="s">
        <v>15</v>
      </c>
      <c r="B20" s="2">
        <v>160976.81</v>
      </c>
      <c r="C20" s="2">
        <v>50646.34</v>
      </c>
      <c r="D20" s="2">
        <f t="shared" si="6"/>
        <v>211623.15</v>
      </c>
      <c r="E20" s="2">
        <v>46277.86</v>
      </c>
      <c r="F20" s="3">
        <f t="shared" si="1"/>
        <v>84224.12000000001</v>
      </c>
      <c r="G20" s="2">
        <v>3768.23</v>
      </c>
      <c r="H20" s="2">
        <v>8650.0300000000007</v>
      </c>
      <c r="I20" s="2">
        <v>1565</v>
      </c>
      <c r="J20" s="2"/>
      <c r="K20" s="2"/>
      <c r="L20" s="2"/>
      <c r="M20" s="2"/>
      <c r="N20" s="2">
        <v>2043.76</v>
      </c>
      <c r="O20" s="3">
        <f t="shared" si="2"/>
        <v>67692.600000000006</v>
      </c>
      <c r="P20" s="2"/>
      <c r="Q20" s="2">
        <v>1190</v>
      </c>
      <c r="R20" s="2">
        <v>4077.78</v>
      </c>
      <c r="S20" s="2">
        <v>62424.82</v>
      </c>
      <c r="T20" s="2"/>
      <c r="U20" s="2">
        <v>504.5</v>
      </c>
      <c r="V20" s="2"/>
      <c r="W20" s="2"/>
      <c r="X20" s="3">
        <f t="shared" si="3"/>
        <v>342125.13</v>
      </c>
    </row>
    <row r="21" spans="1:24" s="12" customFormat="1" ht="15" x14ac:dyDescent="0.2">
      <c r="A21" s="34" t="s">
        <v>61</v>
      </c>
      <c r="B21" s="2">
        <v>60117.94</v>
      </c>
      <c r="C21" s="2">
        <v>24637.37</v>
      </c>
      <c r="D21" s="2">
        <f t="shared" si="6"/>
        <v>84755.31</v>
      </c>
      <c r="E21" s="2">
        <v>18534.330000000002</v>
      </c>
      <c r="F21" s="3">
        <f t="shared" si="1"/>
        <v>89640.11</v>
      </c>
      <c r="G21" s="2">
        <v>394</v>
      </c>
      <c r="H21" s="2">
        <v>3588.06</v>
      </c>
      <c r="I21" s="2">
        <v>1565</v>
      </c>
      <c r="J21" s="2"/>
      <c r="K21" s="2"/>
      <c r="L21" s="2"/>
      <c r="M21" s="2"/>
      <c r="N21" s="2"/>
      <c r="O21" s="3">
        <f t="shared" si="2"/>
        <v>83588.55</v>
      </c>
      <c r="P21" s="2"/>
      <c r="Q21" s="2"/>
      <c r="R21" s="2">
        <v>7269.49</v>
      </c>
      <c r="S21" s="2">
        <v>76319.06</v>
      </c>
      <c r="T21" s="2"/>
      <c r="U21" s="2">
        <v>504.5</v>
      </c>
      <c r="V21" s="2"/>
      <c r="W21" s="2"/>
      <c r="X21" s="3">
        <f t="shared" si="3"/>
        <v>192929.75</v>
      </c>
    </row>
    <row r="22" spans="1:24" s="12" customFormat="1" ht="15" x14ac:dyDescent="0.2">
      <c r="A22" s="30" t="s">
        <v>16</v>
      </c>
      <c r="B22" s="2">
        <v>84997.01</v>
      </c>
      <c r="C22" s="2">
        <v>11792.33</v>
      </c>
      <c r="D22" s="2">
        <f t="shared" si="6"/>
        <v>96789.34</v>
      </c>
      <c r="E22" s="2">
        <v>21165.94</v>
      </c>
      <c r="F22" s="3">
        <f t="shared" si="1"/>
        <v>46954.33</v>
      </c>
      <c r="G22" s="2">
        <v>1423.2</v>
      </c>
      <c r="H22" s="2">
        <v>3778.91</v>
      </c>
      <c r="I22" s="2">
        <v>2400</v>
      </c>
      <c r="J22" s="2"/>
      <c r="K22" s="2"/>
      <c r="L22" s="2"/>
      <c r="M22" s="2"/>
      <c r="N22" s="2"/>
      <c r="O22" s="3">
        <f t="shared" si="2"/>
        <v>38847.72</v>
      </c>
      <c r="P22" s="2"/>
      <c r="Q22" s="2"/>
      <c r="R22" s="2">
        <v>2176.86</v>
      </c>
      <c r="S22" s="2">
        <v>36670.86</v>
      </c>
      <c r="T22" s="2"/>
      <c r="U22" s="2">
        <v>504.5</v>
      </c>
      <c r="V22" s="2"/>
      <c r="W22" s="2"/>
      <c r="X22" s="3">
        <f t="shared" si="3"/>
        <v>164909.60999999999</v>
      </c>
    </row>
    <row r="23" spans="1:24" s="12" customFormat="1" ht="15" x14ac:dyDescent="0.2">
      <c r="A23" s="30" t="s">
        <v>17</v>
      </c>
      <c r="B23" s="2">
        <v>204505.25</v>
      </c>
      <c r="C23" s="2">
        <v>53556.28</v>
      </c>
      <c r="D23" s="2">
        <f t="shared" ref="D23:D35" si="7">SUM(B23:C23)</f>
        <v>258061.53</v>
      </c>
      <c r="E23" s="2">
        <v>56433.03</v>
      </c>
      <c r="F23" s="3">
        <f t="shared" si="1"/>
        <v>47242.19</v>
      </c>
      <c r="G23" s="2">
        <v>21224.54</v>
      </c>
      <c r="H23" s="2">
        <v>14083.78</v>
      </c>
      <c r="I23" s="2">
        <v>1565</v>
      </c>
      <c r="J23" s="2"/>
      <c r="K23" s="2"/>
      <c r="L23" s="2"/>
      <c r="M23" s="2"/>
      <c r="N23" s="2">
        <v>911.65</v>
      </c>
      <c r="O23" s="3">
        <f t="shared" si="2"/>
        <v>8952.7199999999993</v>
      </c>
      <c r="P23" s="2"/>
      <c r="Q23" s="2"/>
      <c r="R23" s="2">
        <v>8952.7199999999993</v>
      </c>
      <c r="S23" s="3"/>
      <c r="T23" s="2"/>
      <c r="U23" s="2">
        <v>504.5</v>
      </c>
      <c r="V23" s="2"/>
      <c r="W23" s="2"/>
      <c r="X23" s="3">
        <f t="shared" si="3"/>
        <v>361736.75</v>
      </c>
    </row>
    <row r="24" spans="1:24" s="12" customFormat="1" ht="15" x14ac:dyDescent="0.2">
      <c r="A24" s="30" t="s">
        <v>18</v>
      </c>
      <c r="B24" s="2">
        <v>104129.32</v>
      </c>
      <c r="C24" s="2">
        <v>27263.81</v>
      </c>
      <c r="D24" s="2">
        <f t="shared" si="7"/>
        <v>131393.13</v>
      </c>
      <c r="E24" s="2">
        <v>28733.119999999999</v>
      </c>
      <c r="F24" s="3">
        <f t="shared" si="1"/>
        <v>90170.82</v>
      </c>
      <c r="G24" s="2">
        <v>7412.95</v>
      </c>
      <c r="H24" s="2">
        <v>6267.59</v>
      </c>
      <c r="I24" s="2">
        <v>1565</v>
      </c>
      <c r="J24" s="2"/>
      <c r="K24" s="2"/>
      <c r="L24" s="2"/>
      <c r="M24" s="2"/>
      <c r="N24" s="2">
        <v>914.17</v>
      </c>
      <c r="O24" s="3">
        <f t="shared" si="2"/>
        <v>73506.61</v>
      </c>
      <c r="P24" s="2"/>
      <c r="Q24" s="2"/>
      <c r="R24" s="2">
        <v>3985.8</v>
      </c>
      <c r="S24" s="2">
        <v>69520.81</v>
      </c>
      <c r="T24" s="2"/>
      <c r="U24" s="2">
        <v>504.5</v>
      </c>
      <c r="V24" s="2"/>
      <c r="W24" s="2"/>
      <c r="X24" s="3">
        <f t="shared" si="3"/>
        <v>250297.07</v>
      </c>
    </row>
    <row r="25" spans="1:24" s="12" customFormat="1" ht="15" x14ac:dyDescent="0.2">
      <c r="A25" s="30" t="s">
        <v>27</v>
      </c>
      <c r="B25" s="2">
        <v>52195.47</v>
      </c>
      <c r="C25" s="2">
        <v>19199.48</v>
      </c>
      <c r="D25" s="2">
        <f t="shared" si="7"/>
        <v>71394.95</v>
      </c>
      <c r="E25" s="2">
        <v>15612.68</v>
      </c>
      <c r="F25" s="3">
        <f t="shared" si="1"/>
        <v>55092.159999999996</v>
      </c>
      <c r="G25" s="2">
        <v>384.2</v>
      </c>
      <c r="H25" s="2">
        <v>2763.79</v>
      </c>
      <c r="I25" s="2">
        <v>1565</v>
      </c>
      <c r="J25" s="2"/>
      <c r="K25" s="2"/>
      <c r="L25" s="2"/>
      <c r="M25" s="2"/>
      <c r="N25" s="2"/>
      <c r="O25" s="3">
        <f t="shared" si="2"/>
        <v>49874.67</v>
      </c>
      <c r="P25" s="2"/>
      <c r="Q25" s="2"/>
      <c r="R25" s="2">
        <v>2584.64</v>
      </c>
      <c r="S25" s="2">
        <v>47290.03</v>
      </c>
      <c r="T25" s="2"/>
      <c r="U25" s="2">
        <v>504.5</v>
      </c>
      <c r="V25" s="2"/>
      <c r="W25" s="2"/>
      <c r="X25" s="3">
        <f t="shared" si="3"/>
        <v>142099.79</v>
      </c>
    </row>
    <row r="26" spans="1:24" s="12" customFormat="1" ht="15" x14ac:dyDescent="0.2">
      <c r="A26" s="30" t="s">
        <v>33</v>
      </c>
      <c r="B26" s="2">
        <v>17342.88</v>
      </c>
      <c r="C26" s="2"/>
      <c r="D26" s="2">
        <f t="shared" si="7"/>
        <v>17342.88</v>
      </c>
      <c r="E26" s="2">
        <v>3792.55</v>
      </c>
      <c r="F26" s="3">
        <f t="shared" si="1"/>
        <v>3377.89</v>
      </c>
      <c r="G26" s="2"/>
      <c r="H26" s="2">
        <v>3377.89</v>
      </c>
      <c r="I26" s="2"/>
      <c r="J26" s="2"/>
      <c r="K26" s="2"/>
      <c r="L26" s="2"/>
      <c r="M26" s="2"/>
      <c r="N26" s="2"/>
      <c r="O26" s="3">
        <f t="shared" si="2"/>
        <v>0</v>
      </c>
      <c r="P26" s="2"/>
      <c r="Q26" s="2"/>
      <c r="R26" s="2"/>
      <c r="S26" s="2"/>
      <c r="T26" s="2"/>
      <c r="U26" s="2"/>
      <c r="V26" s="2"/>
      <c r="W26" s="2"/>
      <c r="X26" s="3">
        <f t="shared" si="3"/>
        <v>24513.32</v>
      </c>
    </row>
    <row r="27" spans="1:24" s="12" customFormat="1" ht="15" x14ac:dyDescent="0.2">
      <c r="A27" s="30" t="s">
        <v>19</v>
      </c>
      <c r="B27" s="2">
        <v>83279.3</v>
      </c>
      <c r="C27" s="2">
        <v>30939.95</v>
      </c>
      <c r="D27" s="2">
        <f t="shared" si="7"/>
        <v>114219.25</v>
      </c>
      <c r="E27" s="2">
        <v>24977.52</v>
      </c>
      <c r="F27" s="3">
        <f t="shared" si="1"/>
        <v>63893.32</v>
      </c>
      <c r="G27" s="2">
        <v>1181.06</v>
      </c>
      <c r="H27" s="2">
        <v>2591.54</v>
      </c>
      <c r="I27" s="2">
        <v>1565</v>
      </c>
      <c r="J27" s="2"/>
      <c r="K27" s="2"/>
      <c r="L27" s="2"/>
      <c r="M27" s="2"/>
      <c r="N27" s="2">
        <v>788.22</v>
      </c>
      <c r="O27" s="3">
        <f t="shared" si="2"/>
        <v>57263</v>
      </c>
      <c r="P27" s="2"/>
      <c r="Q27" s="2"/>
      <c r="R27" s="2">
        <v>4663.3900000000003</v>
      </c>
      <c r="S27" s="2">
        <v>52599.61</v>
      </c>
      <c r="T27" s="2"/>
      <c r="U27" s="2">
        <v>504.5</v>
      </c>
      <c r="V27" s="2"/>
      <c r="W27" s="2"/>
      <c r="X27" s="3">
        <f t="shared" si="3"/>
        <v>203090.09</v>
      </c>
    </row>
    <row r="28" spans="1:24" s="12" customFormat="1" ht="15" x14ac:dyDescent="0.2">
      <c r="A28" s="30" t="s">
        <v>20</v>
      </c>
      <c r="B28" s="2">
        <v>233254.19</v>
      </c>
      <c r="C28" s="2">
        <v>92726.399999999994</v>
      </c>
      <c r="D28" s="2">
        <f t="shared" si="7"/>
        <v>325980.58999999997</v>
      </c>
      <c r="E28" s="2">
        <v>67282.83</v>
      </c>
      <c r="F28" s="3">
        <f t="shared" si="1"/>
        <v>208724.34</v>
      </c>
      <c r="G28" s="2">
        <v>119272.91</v>
      </c>
      <c r="H28" s="2">
        <v>16493.150000000001</v>
      </c>
      <c r="I28" s="2">
        <v>7262.3</v>
      </c>
      <c r="J28" s="2"/>
      <c r="K28" s="2"/>
      <c r="L28" s="2"/>
      <c r="M28" s="2"/>
      <c r="N28" s="2"/>
      <c r="O28" s="3">
        <f t="shared" si="2"/>
        <v>65190.640000000007</v>
      </c>
      <c r="P28" s="2">
        <v>-22211.599999999999</v>
      </c>
      <c r="Q28" s="2">
        <v>2677.2</v>
      </c>
      <c r="R28" s="2">
        <v>6222.6</v>
      </c>
      <c r="S28" s="2">
        <v>78502.44</v>
      </c>
      <c r="T28" s="2"/>
      <c r="U28" s="2">
        <v>505.34</v>
      </c>
      <c r="V28" s="2"/>
      <c r="W28" s="2"/>
      <c r="X28" s="3">
        <f t="shared" ref="X28:X37" si="8">D28+E28+F28</f>
        <v>601987.76</v>
      </c>
    </row>
    <row r="29" spans="1:24" s="12" customFormat="1" ht="15" x14ac:dyDescent="0.2">
      <c r="A29" s="30" t="s">
        <v>21</v>
      </c>
      <c r="B29" s="2">
        <v>149671.91</v>
      </c>
      <c r="C29" s="2">
        <v>25658.85</v>
      </c>
      <c r="D29" s="2">
        <f t="shared" si="7"/>
        <v>175330.76</v>
      </c>
      <c r="E29" s="2">
        <v>38341.42</v>
      </c>
      <c r="F29" s="3">
        <f t="shared" si="1"/>
        <v>19489.25</v>
      </c>
      <c r="G29" s="2">
        <v>4203.47</v>
      </c>
      <c r="H29" s="2">
        <v>6163.68</v>
      </c>
      <c r="I29" s="2">
        <v>1565</v>
      </c>
      <c r="J29" s="2"/>
      <c r="K29" s="2"/>
      <c r="L29" s="2"/>
      <c r="M29" s="2"/>
      <c r="N29" s="2">
        <v>911.65</v>
      </c>
      <c r="O29" s="3">
        <f t="shared" si="2"/>
        <v>6140.9500000000007</v>
      </c>
      <c r="P29" s="2"/>
      <c r="Q29" s="2">
        <v>1293.5999999999999</v>
      </c>
      <c r="R29" s="2">
        <v>4847.3500000000004</v>
      </c>
      <c r="S29" s="2"/>
      <c r="T29" s="2"/>
      <c r="U29" s="2">
        <v>504.5</v>
      </c>
      <c r="V29" s="2"/>
      <c r="W29" s="2"/>
      <c r="X29" s="3">
        <f t="shared" si="8"/>
        <v>233161.43</v>
      </c>
    </row>
    <row r="30" spans="1:24" s="12" customFormat="1" ht="15" x14ac:dyDescent="0.2">
      <c r="A30" s="30" t="s">
        <v>22</v>
      </c>
      <c r="B30" s="2">
        <v>73629.25</v>
      </c>
      <c r="C30" s="2">
        <v>21095.66</v>
      </c>
      <c r="D30" s="2">
        <f t="shared" si="7"/>
        <v>94724.91</v>
      </c>
      <c r="E30" s="2">
        <v>20714.490000000002</v>
      </c>
      <c r="F30" s="3">
        <f t="shared" si="1"/>
        <v>37482.979999999996</v>
      </c>
      <c r="G30" s="2">
        <v>420.55</v>
      </c>
      <c r="H30" s="2">
        <v>4262.7</v>
      </c>
      <c r="I30" s="2">
        <v>1565</v>
      </c>
      <c r="J30" s="2"/>
      <c r="K30" s="2"/>
      <c r="L30" s="2"/>
      <c r="M30" s="2"/>
      <c r="N30" s="2"/>
      <c r="O30" s="3">
        <f t="shared" si="2"/>
        <v>30730.23</v>
      </c>
      <c r="P30" s="2"/>
      <c r="Q30" s="2"/>
      <c r="R30" s="2">
        <v>2544.7800000000002</v>
      </c>
      <c r="S30" s="2">
        <v>28185.45</v>
      </c>
      <c r="T30" s="2"/>
      <c r="U30" s="2">
        <v>504.5</v>
      </c>
      <c r="V30" s="2"/>
      <c r="W30" s="2"/>
      <c r="X30" s="3">
        <f t="shared" si="8"/>
        <v>152922.38</v>
      </c>
    </row>
    <row r="31" spans="1:24" s="12" customFormat="1" ht="15" x14ac:dyDescent="0.2">
      <c r="A31" s="30" t="s">
        <v>23</v>
      </c>
      <c r="B31" s="2">
        <v>163133.41</v>
      </c>
      <c r="C31" s="2">
        <v>53197.06</v>
      </c>
      <c r="D31" s="2">
        <f t="shared" si="7"/>
        <v>216330.47</v>
      </c>
      <c r="E31" s="2">
        <v>47307.27</v>
      </c>
      <c r="F31" s="3">
        <f t="shared" si="1"/>
        <v>57329.07</v>
      </c>
      <c r="G31" s="2">
        <v>10966.13</v>
      </c>
      <c r="H31" s="2">
        <v>9657.09</v>
      </c>
      <c r="I31" s="2">
        <v>1565</v>
      </c>
      <c r="J31" s="2"/>
      <c r="K31" s="2"/>
      <c r="L31" s="2"/>
      <c r="M31" s="2"/>
      <c r="N31" s="2"/>
      <c r="O31" s="3">
        <f t="shared" si="2"/>
        <v>34636.35</v>
      </c>
      <c r="P31" s="2"/>
      <c r="Q31" s="2"/>
      <c r="R31" s="2"/>
      <c r="S31" s="5">
        <v>34636.35</v>
      </c>
      <c r="T31" s="2"/>
      <c r="U31" s="2">
        <v>504.5</v>
      </c>
      <c r="V31" s="2"/>
      <c r="W31" s="2"/>
      <c r="X31" s="3">
        <f t="shared" si="8"/>
        <v>320966.81</v>
      </c>
    </row>
    <row r="32" spans="1:24" s="12" customFormat="1" ht="15" x14ac:dyDescent="0.2">
      <c r="A32" s="1"/>
      <c r="B32" s="2"/>
      <c r="C32" s="2"/>
      <c r="D32" s="2">
        <f t="shared" si="7"/>
        <v>0</v>
      </c>
      <c r="E32" s="2"/>
      <c r="F32" s="3">
        <f t="shared" si="1"/>
        <v>0</v>
      </c>
      <c r="G32" s="2"/>
      <c r="H32" s="2"/>
      <c r="I32" s="2"/>
      <c r="J32" s="2"/>
      <c r="K32" s="2"/>
      <c r="L32" s="2"/>
      <c r="M32" s="2"/>
      <c r="N32" s="2"/>
      <c r="O32" s="3">
        <f t="shared" si="2"/>
        <v>0</v>
      </c>
      <c r="P32" s="2"/>
      <c r="Q32" s="2"/>
      <c r="R32" s="2"/>
      <c r="S32" s="2"/>
      <c r="T32" s="2"/>
      <c r="U32" s="2"/>
      <c r="V32" s="2"/>
      <c r="W32" s="2"/>
      <c r="X32" s="3">
        <f t="shared" si="8"/>
        <v>0</v>
      </c>
    </row>
    <row r="33" spans="1:24" s="12" customFormat="1" ht="15" x14ac:dyDescent="0.2">
      <c r="A33" s="1"/>
      <c r="B33" s="2"/>
      <c r="C33" s="2"/>
      <c r="D33" s="2">
        <f t="shared" si="7"/>
        <v>0</v>
      </c>
      <c r="E33" s="2"/>
      <c r="F33" s="3">
        <f t="shared" si="1"/>
        <v>0</v>
      </c>
      <c r="G33" s="2"/>
      <c r="H33" s="2"/>
      <c r="I33" s="2"/>
      <c r="J33" s="2"/>
      <c r="K33" s="2"/>
      <c r="L33" s="2"/>
      <c r="M33" s="2"/>
      <c r="N33" s="2"/>
      <c r="O33" s="3">
        <f t="shared" si="2"/>
        <v>0</v>
      </c>
      <c r="P33" s="2"/>
      <c r="Q33" s="2"/>
      <c r="R33" s="2"/>
      <c r="S33" s="2"/>
      <c r="T33" s="2"/>
      <c r="U33" s="2"/>
      <c r="V33" s="2"/>
      <c r="W33" s="2"/>
      <c r="X33" s="3">
        <f t="shared" si="8"/>
        <v>0</v>
      </c>
    </row>
    <row r="34" spans="1:24" s="12" customFormat="1" ht="15" x14ac:dyDescent="0.2">
      <c r="A34" s="1"/>
      <c r="B34" s="2"/>
      <c r="C34" s="2"/>
      <c r="D34" s="2">
        <f t="shared" si="7"/>
        <v>0</v>
      </c>
      <c r="E34" s="2"/>
      <c r="F34" s="3">
        <f t="shared" si="1"/>
        <v>0</v>
      </c>
      <c r="G34" s="2"/>
      <c r="H34" s="2"/>
      <c r="I34" s="2"/>
      <c r="J34" s="2"/>
      <c r="K34" s="2"/>
      <c r="L34" s="2"/>
      <c r="M34" s="2"/>
      <c r="N34" s="2"/>
      <c r="O34" s="3">
        <f t="shared" si="2"/>
        <v>0</v>
      </c>
      <c r="P34" s="2"/>
      <c r="Q34" s="2"/>
      <c r="R34" s="2"/>
      <c r="S34" s="2"/>
      <c r="T34" s="2"/>
      <c r="U34" s="2"/>
      <c r="V34" s="2"/>
      <c r="W34" s="2"/>
      <c r="X34" s="3">
        <f t="shared" si="8"/>
        <v>0</v>
      </c>
    </row>
    <row r="35" spans="1:24" s="12" customFormat="1" ht="15" x14ac:dyDescent="0.2">
      <c r="A35" s="6"/>
      <c r="B35" s="2"/>
      <c r="C35" s="2"/>
      <c r="D35" s="2">
        <f t="shared" si="7"/>
        <v>0</v>
      </c>
      <c r="E35" s="2"/>
      <c r="F35" s="3">
        <f t="shared" si="1"/>
        <v>0</v>
      </c>
      <c r="G35" s="2"/>
      <c r="H35" s="2"/>
      <c r="I35" s="2"/>
      <c r="J35" s="2"/>
      <c r="K35" s="2"/>
      <c r="L35" s="2"/>
      <c r="M35" s="2"/>
      <c r="N35" s="2"/>
      <c r="O35" s="3">
        <f t="shared" si="2"/>
        <v>0</v>
      </c>
      <c r="P35" s="2"/>
      <c r="Q35" s="2"/>
      <c r="R35" s="2"/>
      <c r="S35" s="2"/>
      <c r="T35" s="2"/>
      <c r="U35" s="2"/>
      <c r="V35" s="2"/>
      <c r="W35" s="2"/>
      <c r="X35" s="3">
        <f t="shared" si="8"/>
        <v>0</v>
      </c>
    </row>
    <row r="36" spans="1:24" s="12" customFormat="1" ht="15" x14ac:dyDescent="0.2">
      <c r="A36" s="1" t="s">
        <v>6</v>
      </c>
      <c r="B36" s="3">
        <f t="shared" ref="B36:H36" si="9">SUM(B9:B35)</f>
        <v>2495820.58</v>
      </c>
      <c r="C36" s="3">
        <f t="shared" si="9"/>
        <v>741414.15999999992</v>
      </c>
      <c r="D36" s="3">
        <f>SUM(D9:D35)</f>
        <v>3237234.7400000007</v>
      </c>
      <c r="E36" s="3">
        <f>SUM(E9:E35)</f>
        <v>703917.36</v>
      </c>
      <c r="F36" s="3">
        <f t="shared" si="1"/>
        <v>1424697.78</v>
      </c>
      <c r="G36" s="2">
        <f t="shared" si="9"/>
        <v>262061.29999999996</v>
      </c>
      <c r="H36" s="2">
        <f t="shared" si="9"/>
        <v>148675.19999999998</v>
      </c>
      <c r="I36" s="2">
        <f t="shared" ref="I36:O36" si="10">SUM(I9:I35)</f>
        <v>36267.300000000003</v>
      </c>
      <c r="J36" s="2">
        <f t="shared" si="10"/>
        <v>0</v>
      </c>
      <c r="K36" s="2">
        <f t="shared" si="10"/>
        <v>0</v>
      </c>
      <c r="L36" s="2">
        <f t="shared" si="10"/>
        <v>0</v>
      </c>
      <c r="M36" s="2">
        <f t="shared" si="10"/>
        <v>0</v>
      </c>
      <c r="N36" s="2">
        <f t="shared" si="10"/>
        <v>7389.25</v>
      </c>
      <c r="O36" s="2">
        <f t="shared" si="10"/>
        <v>960718.3899999999</v>
      </c>
      <c r="P36" s="2">
        <f>SUM(P10:P35)</f>
        <v>-22211.599999999999</v>
      </c>
      <c r="Q36" s="2">
        <f>SUM(Q9:Q35)</f>
        <v>5892.9699999999993</v>
      </c>
      <c r="R36" s="2">
        <f>SUM(R9:R35)</f>
        <v>90506.96</v>
      </c>
      <c r="S36" s="2">
        <f>SUM(S9:S35)</f>
        <v>854892.56000000017</v>
      </c>
      <c r="T36" s="2">
        <f>SUM(T9:T35)</f>
        <v>31637.5</v>
      </c>
      <c r="U36" s="2">
        <f>SUM(U9:U35)</f>
        <v>9586.34</v>
      </c>
      <c r="V36" s="2"/>
      <c r="W36" s="2"/>
      <c r="X36" s="3">
        <f t="shared" si="8"/>
        <v>5365849.8800000008</v>
      </c>
    </row>
    <row r="37" spans="1:24" s="12" customFormat="1" ht="15" x14ac:dyDescent="0.2">
      <c r="A37" s="1" t="s">
        <v>25</v>
      </c>
      <c r="B37" s="3">
        <f>SUM(B36,B8)</f>
        <v>3094048.18</v>
      </c>
      <c r="C37" s="3">
        <f>SUM(C36,C8)</f>
        <v>901934.69</v>
      </c>
      <c r="D37" s="3">
        <f>D8+D36</f>
        <v>3995982.8700000006</v>
      </c>
      <c r="E37" s="3">
        <f>E8+E36</f>
        <v>869840.78</v>
      </c>
      <c r="F37" s="3">
        <f>G37+H37+I37+N37+O37+U37</f>
        <v>1676961.7200000004</v>
      </c>
      <c r="G37" s="2">
        <f t="shared" ref="G37:N37" si="11">G8+G36</f>
        <v>269942.59999999998</v>
      </c>
      <c r="H37" s="2">
        <f t="shared" si="11"/>
        <v>207790.38999999998</v>
      </c>
      <c r="I37" s="2">
        <f t="shared" si="11"/>
        <v>40539.08</v>
      </c>
      <c r="J37" s="2">
        <f t="shared" si="11"/>
        <v>0</v>
      </c>
      <c r="K37" s="2">
        <f t="shared" si="11"/>
        <v>0</v>
      </c>
      <c r="L37" s="2">
        <f t="shared" si="11"/>
        <v>0</v>
      </c>
      <c r="M37" s="2">
        <f t="shared" si="11"/>
        <v>0</v>
      </c>
      <c r="N37" s="2">
        <f t="shared" si="11"/>
        <v>8610.36</v>
      </c>
      <c r="O37" s="3">
        <f>P37+Q37+R37+S37+T37</f>
        <v>1139483.9500000002</v>
      </c>
      <c r="P37" s="2">
        <f t="shared" ref="P37:U37" si="12">P8+P36</f>
        <v>10059.400000000001</v>
      </c>
      <c r="Q37" s="3">
        <f t="shared" si="12"/>
        <v>13204.369999999999</v>
      </c>
      <c r="R37" s="3">
        <f t="shared" si="12"/>
        <v>115509.26000000001</v>
      </c>
      <c r="S37" s="3">
        <f t="shared" si="12"/>
        <v>969073.42000000016</v>
      </c>
      <c r="T37" s="3">
        <f t="shared" si="12"/>
        <v>31637.5</v>
      </c>
      <c r="U37" s="3">
        <f t="shared" si="12"/>
        <v>10595.34</v>
      </c>
      <c r="V37" s="2"/>
      <c r="W37" s="2"/>
      <c r="X37" s="3">
        <f t="shared" si="8"/>
        <v>6542785.370000001</v>
      </c>
    </row>
    <row r="38" spans="1:24" s="12" customFormat="1" ht="15" x14ac:dyDescent="0.2">
      <c r="A38" s="21" t="s">
        <v>43</v>
      </c>
      <c r="B38" s="8">
        <v>2111</v>
      </c>
      <c r="C38" s="1">
        <v>2111</v>
      </c>
      <c r="D38" s="1">
        <v>2110</v>
      </c>
      <c r="E38" s="1">
        <v>2120</v>
      </c>
      <c r="F38" s="1">
        <v>2200</v>
      </c>
      <c r="G38" s="1">
        <v>2210</v>
      </c>
      <c r="H38" s="1">
        <v>2230</v>
      </c>
      <c r="I38" s="1">
        <v>2240</v>
      </c>
      <c r="J38" s="1">
        <v>2800</v>
      </c>
      <c r="K38" s="1"/>
      <c r="L38" s="1"/>
      <c r="M38" s="1"/>
      <c r="N38" s="1">
        <v>2250</v>
      </c>
      <c r="O38" s="1">
        <v>2270</v>
      </c>
      <c r="P38" s="1">
        <v>2271</v>
      </c>
      <c r="Q38" s="1">
        <v>2272</v>
      </c>
      <c r="R38" s="1">
        <v>2273</v>
      </c>
      <c r="S38" s="1">
        <v>2274</v>
      </c>
      <c r="T38" s="1">
        <v>2275</v>
      </c>
      <c r="U38" s="1">
        <v>2282</v>
      </c>
      <c r="V38" s="1"/>
      <c r="W38" s="1"/>
      <c r="X38" s="14"/>
    </row>
  </sheetData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11" zoomScaleNormal="100" workbookViewId="0">
      <selection activeCell="A21" sqref="A21"/>
    </sheetView>
  </sheetViews>
  <sheetFormatPr defaultRowHeight="12.75" x14ac:dyDescent="0.2"/>
  <cols>
    <col min="1" max="1" width="18.140625" customWidth="1"/>
    <col min="2" max="2" width="14.85546875" customWidth="1"/>
    <col min="3" max="3" width="13.42578125" customWidth="1"/>
    <col min="4" max="4" width="14.7109375" customWidth="1"/>
    <col min="5" max="5" width="18.7109375" customWidth="1"/>
    <col min="6" max="6" width="12.28515625" customWidth="1"/>
    <col min="7" max="7" width="13.5703125" customWidth="1"/>
    <col min="8" max="8" width="12.85546875" customWidth="1"/>
    <col min="9" max="9" width="13" customWidth="1"/>
    <col min="10" max="10" width="12" customWidth="1"/>
    <col min="11" max="11" width="5.140625" customWidth="1"/>
    <col min="12" max="12" width="6.140625" customWidth="1"/>
    <col min="13" max="13" width="5.85546875" customWidth="1"/>
    <col min="14" max="14" width="12.28515625" customWidth="1"/>
    <col min="15" max="15" width="13.5703125" bestFit="1" customWidth="1"/>
    <col min="16" max="16" width="12" customWidth="1"/>
    <col min="17" max="17" width="10.85546875" customWidth="1"/>
    <col min="18" max="18" width="11.85546875" customWidth="1"/>
    <col min="19" max="19" width="14.42578125" customWidth="1"/>
    <col min="20" max="20" width="9.85546875" customWidth="1"/>
    <col min="21" max="21" width="11.85546875" customWidth="1"/>
    <col min="22" max="22" width="7.42578125" customWidth="1"/>
    <col min="23" max="23" width="6.28515625" customWidth="1"/>
    <col min="24" max="24" width="16" customWidth="1"/>
    <col min="26" max="26" width="11.5703125" bestFit="1" customWidth="1"/>
  </cols>
  <sheetData>
    <row r="1" spans="1:24" x14ac:dyDescent="0.2">
      <c r="A1" s="34" t="s">
        <v>0</v>
      </c>
      <c r="B1" s="2">
        <f>SUM('за 3 міс.18 р.'!B1+'квітень 18 р.'!B1)</f>
        <v>0</v>
      </c>
      <c r="C1" s="2">
        <f>SUM('за 3 міс.18 р.'!C1+'квітень 18 р.'!C1)</f>
        <v>0</v>
      </c>
      <c r="D1" s="2">
        <f>SUM('за 3 міс.18 р.'!D1+'квітень 18 р.'!D1)</f>
        <v>0</v>
      </c>
      <c r="E1" s="2">
        <f>SUM('за 3 міс.18 р.'!E1+'квітень 18 р.'!E1)</f>
        <v>0</v>
      </c>
      <c r="F1" s="2">
        <f>SUM('за 3 міс.18 р.'!F1+'квітень 18 р.'!F1)</f>
        <v>-152419.98000000001</v>
      </c>
      <c r="G1" s="2">
        <f>SUM('за 3 міс.18 р.'!G1+'квітень 18 р.'!G1)</f>
        <v>-158338</v>
      </c>
      <c r="H1" s="2">
        <f>SUM('за 3 міс.18 р.'!H1+'квітень 18 р.'!H1)</f>
        <v>5918.02</v>
      </c>
      <c r="I1" s="2">
        <f>SUM('за 3 міс.18 р.'!I1+'квітень 18 р.'!I1)</f>
        <v>0</v>
      </c>
      <c r="J1" s="2">
        <f>SUM('за 3 міс.18 р.'!J1+'квітень 18 р.'!J1)</f>
        <v>0</v>
      </c>
      <c r="K1" s="2">
        <f>SUM('за 3 міс.18 р.'!K1+'квітень 18 р.'!K1)</f>
        <v>0</v>
      </c>
      <c r="L1" s="2">
        <f>SUM('за 3 міс.18 р.'!L1+'квітень 18 р.'!L1)</f>
        <v>0</v>
      </c>
      <c r="M1" s="2">
        <f>SUM('за 3 міс.18 р.'!M1+'квітень 18 р.'!M1)</f>
        <v>0</v>
      </c>
      <c r="N1" s="2">
        <f>SUM('за 3 міс.18 р.'!N1+'квітень 18 р.'!N1)</f>
        <v>0</v>
      </c>
      <c r="O1" s="2">
        <f>SUM('за 3 міс.18 р.'!O1+'квітень 18 р.'!O1)</f>
        <v>0</v>
      </c>
      <c r="P1" s="2">
        <f>SUM('за 3 міс.18 р.'!P1+'квітень 18 р.'!P1)</f>
        <v>0</v>
      </c>
      <c r="Q1" s="2">
        <f>SUM('за 3 міс.18 р.'!Q1+'квітень 18 р.'!Q1)</f>
        <v>0</v>
      </c>
      <c r="R1" s="2">
        <f>SUM('за 3 міс.18 р.'!R1+'квітень 18 р.'!R1)</f>
        <v>0</v>
      </c>
      <c r="S1" s="2">
        <f>SUM('за 3 міс.18 р.'!S1+'квітень 18 р.'!S1)</f>
        <v>0</v>
      </c>
      <c r="T1" s="2">
        <f>SUM('за 3 міс.18 р.'!T1+'квітень 18 р.'!T1)</f>
        <v>0</v>
      </c>
      <c r="U1" s="2">
        <f>SUM('за 3 міс.18 р.'!U1+'квітень 18 р.'!U1)</f>
        <v>0</v>
      </c>
      <c r="V1" s="2">
        <f>SUM('за 3 міс.18 р.'!V1+'квітень 18 р.'!V1)</f>
        <v>0</v>
      </c>
      <c r="W1" s="2">
        <f>SUM('за 3 міс.18 р.'!W1+'квітень 18 р.'!W1)</f>
        <v>0</v>
      </c>
      <c r="X1" s="2">
        <f>SUM('за 3 міс.18 р.'!X1+'квітень 18 р.'!X1)</f>
        <v>-152419.98000000001</v>
      </c>
    </row>
    <row r="2" spans="1:24" x14ac:dyDescent="0.2">
      <c r="A2" s="34" t="s">
        <v>1</v>
      </c>
      <c r="B2" s="2">
        <f>SUM('за 3 міс.18 р.'!B2+'квітень 18 р.'!B2)</f>
        <v>0</v>
      </c>
      <c r="C2" s="2">
        <f>SUM('за 3 міс.18 р.'!C2+'квітень 18 р.'!C2)</f>
        <v>0</v>
      </c>
      <c r="D2" s="2">
        <f>SUM('за 3 міс.18 р.'!D2+'квітень 18 р.'!D2)</f>
        <v>0</v>
      </c>
      <c r="E2" s="2">
        <f>SUM('за 3 міс.18 р.'!E2+'квітень 18 р.'!E2)</f>
        <v>0</v>
      </c>
      <c r="F2" s="2">
        <f>SUM('за 3 міс.18 р.'!F2+'квітень 18 р.'!F2)</f>
        <v>0</v>
      </c>
      <c r="G2" s="2">
        <f>SUM('за 3 міс.18 р.'!G2+'квітень 18 р.'!G2)</f>
        <v>0</v>
      </c>
      <c r="H2" s="2">
        <f>SUM('за 3 міс.18 р.'!H2+'квітень 18 р.'!H2)</f>
        <v>0</v>
      </c>
      <c r="I2" s="2">
        <f>SUM('за 3 міс.18 р.'!I2+'квітень 18 р.'!I2)</f>
        <v>0</v>
      </c>
      <c r="J2" s="2">
        <f>SUM('за 3 міс.18 р.'!J2+'квітень 18 р.'!J2)</f>
        <v>0</v>
      </c>
      <c r="K2" s="2">
        <f>SUM('за 3 міс.18 р.'!K2+'квітень 18 р.'!K2)</f>
        <v>0</v>
      </c>
      <c r="L2" s="2">
        <f>SUM('за 3 міс.18 р.'!L2+'квітень 18 р.'!L2)</f>
        <v>0</v>
      </c>
      <c r="M2" s="2">
        <f>SUM('за 3 міс.18 р.'!M2+'квітень 18 р.'!M2)</f>
        <v>0</v>
      </c>
      <c r="N2" s="2">
        <f>SUM('за 3 міс.18 р.'!N2+'квітень 18 р.'!N2)</f>
        <v>0</v>
      </c>
      <c r="O2" s="2">
        <f>SUM('за 3 міс.18 р.'!O2+'квітень 18 р.'!O2)</f>
        <v>0</v>
      </c>
      <c r="P2" s="2">
        <f>SUM('за 3 міс.18 р.'!P2+'квітень 18 р.'!P2)</f>
        <v>0</v>
      </c>
      <c r="Q2" s="2">
        <f>SUM('за 3 міс.18 р.'!Q2+'квітень 18 р.'!Q2)</f>
        <v>0</v>
      </c>
      <c r="R2" s="2">
        <f>SUM('за 3 міс.18 р.'!R2+'квітень 18 р.'!R2)</f>
        <v>0</v>
      </c>
      <c r="S2" s="2">
        <f>SUM('за 3 міс.18 р.'!S2+'квітень 18 р.'!S2)</f>
        <v>0</v>
      </c>
      <c r="T2" s="2">
        <f>SUM('за 3 міс.18 р.'!T2+'квітень 18 р.'!T2)</f>
        <v>0</v>
      </c>
      <c r="U2" s="2">
        <f>SUM('за 3 міс.18 р.'!U2+'квітень 18 р.'!U2)</f>
        <v>0</v>
      </c>
      <c r="V2" s="2">
        <f>SUM('за 3 міс.18 р.'!V2+'квітень 18 р.'!V2)</f>
        <v>0</v>
      </c>
      <c r="W2" s="2">
        <f>SUM('за 3 міс.18 р.'!W2+'квітень 18 р.'!W2)</f>
        <v>0</v>
      </c>
      <c r="X2" s="2">
        <f>SUM('за 3 міс.18 р.'!X2+'квітень 18 р.'!X2)</f>
        <v>0</v>
      </c>
    </row>
    <row r="3" spans="1:24" x14ac:dyDescent="0.2">
      <c r="A3" s="34" t="s">
        <v>2</v>
      </c>
      <c r="B3" s="2">
        <f>SUM('за 3 міс.18 р.'!B3+'квітень 18 р.'!B3)</f>
        <v>0</v>
      </c>
      <c r="C3" s="2">
        <f>SUM('за 3 міс.18 р.'!C3+'квітень 18 р.'!C3)</f>
        <v>0</v>
      </c>
      <c r="D3" s="2">
        <f>SUM('за 3 міс.18 р.'!D3+'квітень 18 р.'!D3)</f>
        <v>0</v>
      </c>
      <c r="E3" s="2">
        <f>SUM('за 3 міс.18 р.'!E3+'квітень 18 р.'!E3)</f>
        <v>0</v>
      </c>
      <c r="F3" s="2">
        <f>SUM('за 3 міс.18 р.'!F3+'квітень 18 р.'!F3)</f>
        <v>-69257.16</v>
      </c>
      <c r="G3" s="2">
        <f>SUM('за 3 міс.18 р.'!G3+'квітень 18 р.'!G3)</f>
        <v>-68014</v>
      </c>
      <c r="H3" s="2">
        <f>SUM('за 3 міс.18 р.'!H3+'квітень 18 р.'!H3)</f>
        <v>308.61</v>
      </c>
      <c r="I3" s="2">
        <f>SUM('за 3 міс.18 р.'!I3+'квітень 18 р.'!I3)</f>
        <v>0</v>
      </c>
      <c r="J3" s="2">
        <f>SUM('за 3 міс.18 р.'!J3+'квітень 18 р.'!J3)</f>
        <v>0</v>
      </c>
      <c r="K3" s="2">
        <f>SUM('за 3 міс.18 р.'!K3+'квітень 18 р.'!K3)</f>
        <v>0</v>
      </c>
      <c r="L3" s="2">
        <f>SUM('за 3 міс.18 р.'!L3+'квітень 18 р.'!L3)</f>
        <v>0</v>
      </c>
      <c r="M3" s="2">
        <f>SUM('за 3 міс.18 р.'!M3+'квітень 18 р.'!M3)</f>
        <v>0</v>
      </c>
      <c r="N3" s="2">
        <f>SUM('за 3 міс.18 р.'!N3+'квітень 18 р.'!N3)</f>
        <v>0</v>
      </c>
      <c r="O3" s="2">
        <f>SUM('за 3 міс.18 р.'!O3+'квітень 18 р.'!O3)</f>
        <v>-1551.77</v>
      </c>
      <c r="P3" s="2">
        <f>SUM('за 3 міс.18 р.'!P3+'квітень 18 р.'!P3)</f>
        <v>0</v>
      </c>
      <c r="Q3" s="2">
        <f>SUM('за 3 міс.18 р.'!Q3+'квітень 18 р.'!Q3)</f>
        <v>0</v>
      </c>
      <c r="R3" s="2">
        <f>SUM('за 3 міс.18 р.'!R3+'квітень 18 р.'!R3)</f>
        <v>-1551.77</v>
      </c>
      <c r="S3" s="2">
        <f>SUM('за 3 міс.18 р.'!S3+'квітень 18 р.'!S3)</f>
        <v>0</v>
      </c>
      <c r="T3" s="2">
        <f>SUM('за 3 міс.18 р.'!T3+'квітень 18 р.'!T3)</f>
        <v>0</v>
      </c>
      <c r="U3" s="2">
        <f>SUM('за 3 міс.18 р.'!U3+'квітень 18 р.'!U3)</f>
        <v>0</v>
      </c>
      <c r="V3" s="2">
        <f>SUM('за 3 міс.18 р.'!V3+'квітень 18 р.'!V3)</f>
        <v>0</v>
      </c>
      <c r="W3" s="2">
        <f>SUM('за 3 міс.18 р.'!W3+'квітень 18 р.'!W3)</f>
        <v>0</v>
      </c>
      <c r="X3" s="2">
        <f>SUM('за 3 міс.18 р.'!X3+'квітень 18 р.'!X3)</f>
        <v>-69257.16</v>
      </c>
    </row>
    <row r="4" spans="1:24" x14ac:dyDescent="0.2">
      <c r="A4" s="34" t="s">
        <v>3</v>
      </c>
      <c r="B4" s="2">
        <f>SUM('за 3 міс.18 р.'!B4+'квітень 18 р.'!B4)</f>
        <v>0</v>
      </c>
      <c r="C4" s="2">
        <f>SUM('за 3 міс.18 р.'!C4+'квітень 18 р.'!C4)</f>
        <v>0</v>
      </c>
      <c r="D4" s="2">
        <f>SUM('за 3 міс.18 р.'!D4+'квітень 18 р.'!D4)</f>
        <v>0</v>
      </c>
      <c r="E4" s="2">
        <f>SUM('за 3 міс.18 р.'!E4+'квітень 18 р.'!E4)</f>
        <v>0</v>
      </c>
      <c r="F4" s="2">
        <f>SUM('за 3 міс.18 р.'!F4+'квітень 18 р.'!F4)</f>
        <v>-56162.77</v>
      </c>
      <c r="G4" s="2">
        <f>SUM('за 3 міс.18 р.'!G4+'квітень 18 р.'!G4)</f>
        <v>-55247</v>
      </c>
      <c r="H4" s="2">
        <f>SUM('за 3 міс.18 р.'!H4+'квітень 18 р.'!H4)</f>
        <v>635.97</v>
      </c>
      <c r="I4" s="2">
        <f>SUM('за 3 міс.18 р.'!I4+'квітень 18 р.'!I4)</f>
        <v>0</v>
      </c>
      <c r="J4" s="2">
        <f>SUM('за 3 міс.18 р.'!J4+'квітень 18 р.'!J4)</f>
        <v>0</v>
      </c>
      <c r="K4" s="2">
        <f>SUM('за 3 міс.18 р.'!K4+'квітень 18 р.'!K4)</f>
        <v>0</v>
      </c>
      <c r="L4" s="2">
        <f>SUM('за 3 міс.18 р.'!L4+'квітень 18 р.'!L4)</f>
        <v>0</v>
      </c>
      <c r="M4" s="2">
        <f>SUM('за 3 міс.18 р.'!M4+'квітень 18 р.'!M4)</f>
        <v>0</v>
      </c>
      <c r="N4" s="2">
        <f>SUM('за 3 міс.18 р.'!N4+'квітень 18 р.'!N4)</f>
        <v>0</v>
      </c>
      <c r="O4" s="2">
        <f>SUM('за 3 міс.18 р.'!O4+'квітень 18 р.'!O4)</f>
        <v>-1551.74</v>
      </c>
      <c r="P4" s="2">
        <f>SUM('за 3 міс.18 р.'!P4+'квітень 18 р.'!P4)</f>
        <v>0</v>
      </c>
      <c r="Q4" s="2">
        <f>SUM('за 3 міс.18 р.'!Q4+'квітень 18 р.'!Q4)</f>
        <v>0</v>
      </c>
      <c r="R4" s="2">
        <f>SUM('за 3 міс.18 р.'!R4+'квітень 18 р.'!R4)</f>
        <v>-1551.74</v>
      </c>
      <c r="S4" s="2">
        <f>SUM('за 3 міс.18 р.'!S4+'квітень 18 р.'!S4)</f>
        <v>0</v>
      </c>
      <c r="T4" s="2">
        <f>SUM('за 3 міс.18 р.'!T4+'квітень 18 р.'!T4)</f>
        <v>0</v>
      </c>
      <c r="U4" s="2">
        <f>SUM('за 3 міс.18 р.'!U4+'квітень 18 р.'!U4)</f>
        <v>0</v>
      </c>
      <c r="V4" s="2">
        <f>SUM('за 3 міс.18 р.'!V4+'квітень 18 р.'!V4)</f>
        <v>0</v>
      </c>
      <c r="W4" s="2">
        <f>SUM('за 3 міс.18 р.'!W4+'квітень 18 р.'!W4)</f>
        <v>0</v>
      </c>
      <c r="X4" s="2">
        <f>SUM('за 3 міс.18 р.'!X4+'квітень 18 р.'!X4)</f>
        <v>-56162.77</v>
      </c>
    </row>
    <row r="5" spans="1:24" x14ac:dyDescent="0.2">
      <c r="A5" s="34" t="s">
        <v>4</v>
      </c>
      <c r="B5" s="2">
        <f>SUM('за 3 міс.18 р.'!B5+'квітень 18 р.'!B5)</f>
        <v>1451968.6400000001</v>
      </c>
      <c r="C5" s="2">
        <f>SUM('за 3 міс.18 р.'!C5+'квітень 18 р.'!C5)</f>
        <v>291397.36</v>
      </c>
      <c r="D5" s="2">
        <f>SUM('за 3 міс.18 р.'!D5+'квітень 18 р.'!D5)</f>
        <v>1744594.53</v>
      </c>
      <c r="E5" s="2">
        <f>SUM('за 3 міс.18 р.'!E5+'квітень 18 р.'!E5)</f>
        <v>383749.29000000004</v>
      </c>
      <c r="F5" s="2">
        <f>SUM('за 3 міс.18 р.'!F5+'квітень 18 р.'!F5)</f>
        <v>657797.64</v>
      </c>
      <c r="G5" s="2">
        <f>SUM('за 3 міс.18 р.'!G5+'квітень 18 р.'!G5)</f>
        <v>17005.75</v>
      </c>
      <c r="H5" s="2">
        <f>SUM('за 3 міс.18 р.'!H5+'квітень 18 р.'!H5)</f>
        <v>132119.52000000002</v>
      </c>
      <c r="I5" s="2">
        <f>SUM('за 3 міс.18 р.'!I5+'квітень 18 р.'!I5)</f>
        <v>3478.5</v>
      </c>
      <c r="J5" s="2">
        <f>SUM('за 3 міс.18 р.'!J5+'квітень 18 р.'!J5)</f>
        <v>0</v>
      </c>
      <c r="K5" s="2">
        <f>SUM('за 3 міс.18 р.'!K5+'квітень 18 р.'!K5)</f>
        <v>0</v>
      </c>
      <c r="L5" s="2">
        <f>SUM('за 3 міс.18 р.'!L5+'квітень 18 р.'!L5)</f>
        <v>0</v>
      </c>
      <c r="M5" s="2">
        <f>SUM('за 3 міс.18 р.'!M5+'квітень 18 р.'!M5)</f>
        <v>0</v>
      </c>
      <c r="N5" s="2">
        <f>SUM('за 3 міс.18 р.'!N5+'квітень 18 р.'!N5)</f>
        <v>4513.67</v>
      </c>
      <c r="O5" s="2">
        <f>SUM('за 3 міс.18 р.'!O5+'квітень 18 р.'!O5)</f>
        <v>500175.69999999995</v>
      </c>
      <c r="P5" s="2">
        <f>SUM('за 3 міс.18 р.'!P5+'квітень 18 р.'!P5)</f>
        <v>397189</v>
      </c>
      <c r="Q5" s="2">
        <f>SUM('за 3 міс.18 р.'!Q5+'квітень 18 р.'!Q5)</f>
        <v>7775.2</v>
      </c>
      <c r="R5" s="2">
        <f>SUM('за 3 міс.18 р.'!R5+'квітень 18 р.'!R5)</f>
        <v>95211.500000000015</v>
      </c>
      <c r="S5" s="2">
        <f>SUM('за 3 міс.18 р.'!S5+'квітень 18 р.'!S5)</f>
        <v>0</v>
      </c>
      <c r="T5" s="2">
        <f>SUM('за 3 міс.18 р.'!T5+'квітень 18 р.'!T5)</f>
        <v>0</v>
      </c>
      <c r="U5" s="2">
        <f>SUM('за 3 міс.18 р.'!U5+'квітень 18 р.'!U5)</f>
        <v>504.5</v>
      </c>
      <c r="V5" s="2">
        <f>SUM('за 3 міс.18 р.'!V5+'квітень 18 р.'!V5)</f>
        <v>0</v>
      </c>
      <c r="W5" s="2">
        <f>SUM('за 3 міс.18 р.'!W5+'квітень 18 р.'!W5)</f>
        <v>0</v>
      </c>
      <c r="X5" s="2">
        <f>SUM('за 3 міс.18 р.'!X5+'квітень 18 р.'!X5)</f>
        <v>2786562</v>
      </c>
    </row>
    <row r="6" spans="1:24" x14ac:dyDescent="0.2">
      <c r="A6" s="34" t="s">
        <v>5</v>
      </c>
      <c r="B6" s="2">
        <f>SUM('за 3 міс.18 р.'!B6+'квітень 18 р.'!B6)</f>
        <v>920768.15</v>
      </c>
      <c r="C6" s="2">
        <f>SUM('за 3 міс.18 р.'!C6+'квітень 18 р.'!C6)</f>
        <v>344655.66</v>
      </c>
      <c r="D6" s="2">
        <f>SUM('за 3 міс.18 р.'!D6+'квітень 18 р.'!D6)</f>
        <v>1265423.81</v>
      </c>
      <c r="E6" s="2">
        <f>SUM('за 3 міс.18 р.'!E6+'квітень 18 р.'!E6)</f>
        <v>278521.53000000003</v>
      </c>
      <c r="F6" s="2">
        <f>SUM('за 3 міс.18 р.'!F6+'квітень 18 р.'!F6)</f>
        <v>573525.68000000005</v>
      </c>
      <c r="G6" s="2">
        <f>SUM('за 3 міс.18 р.'!G6+'квітень 18 р.'!G6)</f>
        <v>10897.570000000002</v>
      </c>
      <c r="H6" s="2">
        <f>SUM('за 3 міс.18 р.'!H6+'квітень 18 р.'!H6)</f>
        <v>68184.88</v>
      </c>
      <c r="I6" s="2">
        <f>SUM('за 3 міс.18 р.'!I6+'квітень 18 р.'!I6)</f>
        <v>65197.81</v>
      </c>
      <c r="J6" s="2">
        <f>SUM('за 3 міс.18 р.'!J6+'квітень 18 р.'!J6)</f>
        <v>0</v>
      </c>
      <c r="K6" s="2">
        <f>SUM('за 3 міс.18 р.'!K6+'квітень 18 р.'!K6)</f>
        <v>0</v>
      </c>
      <c r="L6" s="2">
        <f>SUM('за 3 міс.18 р.'!L6+'квітень 18 р.'!L6)</f>
        <v>0</v>
      </c>
      <c r="M6" s="2">
        <f>SUM('за 3 міс.18 р.'!M6+'квітень 18 р.'!M6)</f>
        <v>0</v>
      </c>
      <c r="N6" s="2">
        <f>SUM('за 3 міс.18 р.'!N6+'квітень 18 р.'!N6)</f>
        <v>2845.37</v>
      </c>
      <c r="O6" s="2">
        <f>SUM('за 3 міс.18 р.'!O6+'квітень 18 р.'!O6)</f>
        <v>425895.55000000005</v>
      </c>
      <c r="P6" s="2">
        <f>SUM('за 3 міс.18 р.'!P6+'квітень 18 р.'!P6)</f>
        <v>0</v>
      </c>
      <c r="Q6" s="2">
        <f>SUM('за 3 міс.18 р.'!Q6+'квітень 18 р.'!Q6)</f>
        <v>20200.2</v>
      </c>
      <c r="R6" s="2">
        <f>SUM('за 3 міс.18 р.'!R6+'квітень 18 р.'!R6)</f>
        <v>21573.32</v>
      </c>
      <c r="S6" s="2">
        <f>SUM('за 3 міс.18 р.'!S6+'квітень 18 р.'!S6)</f>
        <v>384122.03</v>
      </c>
      <c r="T6" s="2">
        <f>SUM('за 3 міс.18 р.'!T6+'квітень 18 р.'!T6)</f>
        <v>0</v>
      </c>
      <c r="U6" s="2">
        <f>SUM('за 3 міс.18 р.'!U6+'квітень 18 р.'!U6)</f>
        <v>504.5</v>
      </c>
      <c r="V6" s="2">
        <f>SUM('за 3 міс.18 р.'!V6+'квітень 18 р.'!V6)</f>
        <v>0</v>
      </c>
      <c r="W6" s="2">
        <f>SUM('за 3 міс.18 р.'!W6+'квітень 18 р.'!W6)</f>
        <v>0</v>
      </c>
      <c r="X6" s="2">
        <f>SUM('за 3 міс.18 р.'!X6+'квітень 18 р.'!X6)</f>
        <v>2117471.02</v>
      </c>
    </row>
    <row r="7" spans="1:24" x14ac:dyDescent="0.2">
      <c r="A7" s="34"/>
      <c r="B7" s="2">
        <f>SUM('за 3 міс.18 р.'!B7+'квітень 18 р.'!B7)</f>
        <v>0</v>
      </c>
      <c r="C7" s="2">
        <f>SUM('за 3 міс.18 р.'!C7+'квітень 18 р.'!C7)</f>
        <v>0</v>
      </c>
      <c r="D7" s="2">
        <f>SUM('за 3 міс.18 р.'!D7+'квітень 18 р.'!D7)</f>
        <v>0</v>
      </c>
      <c r="E7" s="2">
        <f>SUM('за 3 міс.18 р.'!E7+'квітень 18 р.'!E7)</f>
        <v>0</v>
      </c>
      <c r="F7" s="2">
        <f>SUM('за 3 міс.18 р.'!F7+'квітень 18 р.'!F7)</f>
        <v>0</v>
      </c>
      <c r="G7" s="2">
        <f>SUM('за 3 міс.18 р.'!G7+'квітень 18 р.'!G7)</f>
        <v>0</v>
      </c>
      <c r="H7" s="2">
        <f>SUM('за 3 міс.18 р.'!H7+'квітень 18 р.'!H7)</f>
        <v>0</v>
      </c>
      <c r="I7" s="2">
        <f>SUM('за 3 міс.18 р.'!I7+'квітень 18 р.'!I7)</f>
        <v>0</v>
      </c>
      <c r="J7" s="2">
        <f>SUM('за 3 міс.18 р.'!J7+'квітень 18 р.'!J7)</f>
        <v>0</v>
      </c>
      <c r="K7" s="2">
        <f>SUM('за 3 міс.18 р.'!K7+'квітень 18 р.'!K7)</f>
        <v>0</v>
      </c>
      <c r="L7" s="2">
        <f>SUM('за 3 міс.18 р.'!L7+'квітень 18 р.'!L7)</f>
        <v>0</v>
      </c>
      <c r="M7" s="2">
        <f>SUM('за 3 міс.18 р.'!M7+'квітень 18 р.'!M7)</f>
        <v>0</v>
      </c>
      <c r="N7" s="2">
        <f>SUM('за 3 міс.18 р.'!N7+'квітень 18 р.'!N7)</f>
        <v>0</v>
      </c>
      <c r="O7" s="2">
        <f>SUM('за 3 міс.18 р.'!O7+'квітень 18 р.'!O7)</f>
        <v>0</v>
      </c>
      <c r="P7" s="2">
        <f>SUM('за 3 міс.18 р.'!P7+'квітень 18 р.'!P7)</f>
        <v>0</v>
      </c>
      <c r="Q7" s="2">
        <f>SUM('за 3 міс.18 р.'!Q7+'квітень 18 р.'!Q7)</f>
        <v>0</v>
      </c>
      <c r="R7" s="2">
        <f>SUM('за 3 міс.18 р.'!R7+'квітень 18 р.'!R7)</f>
        <v>0</v>
      </c>
      <c r="S7" s="2">
        <f>SUM('за 3 міс.18 р.'!S7+'квітень 18 р.'!S7)</f>
        <v>0</v>
      </c>
      <c r="T7" s="2">
        <f>SUM('за 3 міс.18 р.'!T7+'квітень 18 р.'!T7)</f>
        <v>0</v>
      </c>
      <c r="U7" s="2">
        <f>SUM('за 3 міс.18 р.'!U7+'квітень 18 р.'!U7)</f>
        <v>0</v>
      </c>
      <c r="V7" s="2">
        <f>SUM('за 3 міс.18 р.'!V7+'квітень 18 р.'!V7)</f>
        <v>0</v>
      </c>
      <c r="W7" s="2">
        <f>SUM('за 3 міс.18 р.'!W7+'квітень 18 р.'!W7)</f>
        <v>0</v>
      </c>
      <c r="X7" s="2">
        <f>SUM('за 3 міс.18 р.'!X7+'квітень 18 р.'!X7)</f>
        <v>0</v>
      </c>
    </row>
    <row r="8" spans="1:24" x14ac:dyDescent="0.2">
      <c r="A8" s="9" t="s">
        <v>6</v>
      </c>
      <c r="B8" s="2">
        <f>SUM('за 3 міс.18 р.'!B8+'квітень 18 р.'!B8)</f>
        <v>2372736.79</v>
      </c>
      <c r="C8" s="2">
        <f>SUM('за 3 міс.18 р.'!C8+'квітень 18 р.'!C8)</f>
        <v>636053.02</v>
      </c>
      <c r="D8" s="2">
        <f>SUM('за 3 міс.18 р.'!D8+'квітень 18 р.'!D8)</f>
        <v>3010018.34</v>
      </c>
      <c r="E8" s="2">
        <f>SUM('за 3 міс.18 р.'!E8+'квітень 18 р.'!E8)</f>
        <v>662270.82000000007</v>
      </c>
      <c r="F8" s="2">
        <f>SUM('за 3 міс.18 р.'!F8+'квітень 18 р.'!F8)</f>
        <v>953483.40999999992</v>
      </c>
      <c r="G8" s="2">
        <f>SUM('за 3 міс.18 р.'!G8+'квітень 18 р.'!G8)</f>
        <v>-253695.68000000002</v>
      </c>
      <c r="H8" s="2">
        <f>SUM('за 3 міс.18 р.'!H8+'квітень 18 р.'!H8)</f>
        <v>207167</v>
      </c>
      <c r="I8" s="2">
        <f>SUM('за 3 міс.18 р.'!I8+'квітень 18 р.'!I8)</f>
        <v>68676.31</v>
      </c>
      <c r="J8" s="2">
        <f>SUM('за 3 міс.18 р.'!J8+'квітень 18 р.'!J8)</f>
        <v>0</v>
      </c>
      <c r="K8" s="2">
        <f>SUM('за 3 міс.18 р.'!K8+'квітень 18 р.'!K8)</f>
        <v>0</v>
      </c>
      <c r="L8" s="2">
        <f>SUM('за 3 міс.18 р.'!L8+'квітень 18 р.'!L8)</f>
        <v>0</v>
      </c>
      <c r="M8" s="2">
        <f>SUM('за 3 міс.18 р.'!M8+'квітень 18 р.'!M8)</f>
        <v>0</v>
      </c>
      <c r="N8" s="2">
        <f>SUM('за 3 міс.18 р.'!N8+'квітень 18 р.'!N8)</f>
        <v>7359.04</v>
      </c>
      <c r="O8" s="2">
        <f>SUM('за 3 міс.18 р.'!O8+'квітень 18 р.'!O8)</f>
        <v>922967.74</v>
      </c>
      <c r="P8" s="2">
        <f>SUM('за 3 міс.18 р.'!P8+'квітень 18 р.'!P8)</f>
        <v>397189</v>
      </c>
      <c r="Q8" s="2">
        <f>SUM('за 3 міс.18 р.'!Q8+'квітень 18 р.'!Q8)</f>
        <v>27975.4</v>
      </c>
      <c r="R8" s="2">
        <f>SUM('за 3 міс.18 р.'!R8+'квітень 18 р.'!R8)</f>
        <v>113681.31</v>
      </c>
      <c r="S8" s="2">
        <f>SUM('за 3 міс.18 р.'!S8+'квітень 18 р.'!S8)</f>
        <v>384122.03</v>
      </c>
      <c r="T8" s="2">
        <f>SUM('за 3 міс.18 р.'!T8+'квітень 18 р.'!T8)</f>
        <v>0</v>
      </c>
      <c r="U8" s="2">
        <f>SUM('за 3 міс.18 р.'!U8+'квітень 18 р.'!U8)</f>
        <v>1009</v>
      </c>
      <c r="V8" s="2">
        <f>SUM('за 3 міс.18 р.'!V8+'квітень 18 р.'!V8)</f>
        <v>0</v>
      </c>
      <c r="W8" s="2">
        <f>SUM('за 3 міс.18 р.'!W8+'квітень 18 р.'!W8)</f>
        <v>0</v>
      </c>
      <c r="X8" s="2">
        <f>SUM('за 3 міс.18 р.'!X8+'квітень 18 р.'!X8)</f>
        <v>4625772.57</v>
      </c>
    </row>
    <row r="9" spans="1:24" x14ac:dyDescent="0.2">
      <c r="A9" s="34" t="s">
        <v>7</v>
      </c>
      <c r="B9" s="2">
        <f>SUM('за 3 міс.18 р.'!B9+'квітень 18 р.'!B9)</f>
        <v>661757.05000000005</v>
      </c>
      <c r="C9" s="2">
        <f>SUM('за 3 міс.18 р.'!C9+'квітень 18 р.'!C9)</f>
        <v>170865.29</v>
      </c>
      <c r="D9" s="2">
        <f>SUM('за 3 міс.18 р.'!D9+'квітень 18 р.'!D9)</f>
        <v>832622.34</v>
      </c>
      <c r="E9" s="2">
        <f>SUM('за 3 міс.18 р.'!E9+'квітень 18 р.'!E9)</f>
        <v>183279.08000000002</v>
      </c>
      <c r="F9" s="2">
        <f>SUM('за 3 міс.18 р.'!F9+'квітень 18 р.'!F9)</f>
        <v>272382.84999999998</v>
      </c>
      <c r="G9" s="2">
        <f>SUM('за 3 міс.18 р.'!G9+'квітень 18 р.'!G9)</f>
        <v>56815.47</v>
      </c>
      <c r="H9" s="2">
        <f>SUM('за 3 міс.18 р.'!H9+'квітень 18 р.'!H9)</f>
        <v>29038.38</v>
      </c>
      <c r="I9" s="2">
        <f>SUM('за 3 міс.18 р.'!I9+'квітень 18 р.'!I9)</f>
        <v>6483.48</v>
      </c>
      <c r="J9" s="2">
        <f>SUM('за 3 міс.18 р.'!J9+'квітень 18 р.'!J9)</f>
        <v>0</v>
      </c>
      <c r="K9" s="2">
        <f>SUM('за 3 міс.18 р.'!K9+'квітень 18 р.'!K9)</f>
        <v>0</v>
      </c>
      <c r="L9" s="2">
        <f>SUM('за 3 міс.18 р.'!L9+'квітень 18 р.'!L9)</f>
        <v>0</v>
      </c>
      <c r="M9" s="2">
        <f>SUM('за 3 міс.18 р.'!M9+'квітень 18 р.'!M9)</f>
        <v>0</v>
      </c>
      <c r="N9" s="2">
        <f>SUM('за 3 міс.18 р.'!N9+'квітень 18 р.'!N9)</f>
        <v>1272.43</v>
      </c>
      <c r="O9" s="2">
        <f>SUM('за 3 міс.18 р.'!O9+'квітень 18 р.'!O9)</f>
        <v>178268.59000000003</v>
      </c>
      <c r="P9" s="2">
        <f>SUM('за 3 міс.18 р.'!P9+'квітень 18 р.'!P9)</f>
        <v>0</v>
      </c>
      <c r="Q9" s="2">
        <f>SUM('за 3 міс.18 р.'!Q9+'квітень 18 р.'!Q9)</f>
        <v>0</v>
      </c>
      <c r="R9" s="2">
        <f>SUM('за 3 міс.18 р.'!R9+'квітень 18 р.'!R9)</f>
        <v>13846.689999999999</v>
      </c>
      <c r="S9" s="2">
        <f>SUM('за 3 міс.18 р.'!S9+'квітень 18 р.'!S9)</f>
        <v>164421.9</v>
      </c>
      <c r="T9" s="2">
        <f>SUM('за 3 міс.18 р.'!T9+'квітень 18 р.'!T9)</f>
        <v>0</v>
      </c>
      <c r="U9" s="2">
        <f>SUM('за 3 міс.18 р.'!U9+'квітень 18 р.'!U9)</f>
        <v>504.5</v>
      </c>
      <c r="V9" s="2">
        <f>SUM('за 3 міс.18 р.'!V9+'квітень 18 р.'!V9)</f>
        <v>0</v>
      </c>
      <c r="W9" s="2">
        <f>SUM('за 3 міс.18 р.'!W9+'квітень 18 р.'!W9)</f>
        <v>0</v>
      </c>
      <c r="X9" s="2">
        <f>SUM('за 3 міс.18 р.'!X9+'квітень 18 р.'!X9)</f>
        <v>1288284.27</v>
      </c>
    </row>
    <row r="10" spans="1:24" x14ac:dyDescent="0.2">
      <c r="A10" s="34" t="s">
        <v>8</v>
      </c>
      <c r="B10" s="2">
        <f>SUM('за 3 міс.18 р.'!B10+'квітень 18 р.'!B10)</f>
        <v>0</v>
      </c>
      <c r="C10" s="2">
        <f>SUM('за 3 міс.18 р.'!C10+'квітень 18 р.'!C10)</f>
        <v>0</v>
      </c>
      <c r="D10" s="2">
        <f>SUM('за 3 міс.18 р.'!D10+'квітень 18 р.'!D10)</f>
        <v>0</v>
      </c>
      <c r="E10" s="2">
        <f>SUM('за 3 міс.18 р.'!E10+'квітень 18 р.'!E10)</f>
        <v>0</v>
      </c>
      <c r="F10" s="2">
        <f>SUM('за 3 міс.18 р.'!F10+'квітень 18 р.'!F10)</f>
        <v>0</v>
      </c>
      <c r="G10" s="2">
        <f>SUM('за 3 міс.18 р.'!G10+'квітень 18 р.'!G10)</f>
        <v>0</v>
      </c>
      <c r="H10" s="2">
        <f>SUM('за 3 міс.18 р.'!H10+'квітень 18 р.'!H10)</f>
        <v>0</v>
      </c>
      <c r="I10" s="2">
        <f>SUM('за 3 міс.18 р.'!I10+'квітень 18 р.'!I10)</f>
        <v>0</v>
      </c>
      <c r="J10" s="2">
        <f>SUM('за 3 міс.18 р.'!J10+'квітень 18 р.'!J10)</f>
        <v>0</v>
      </c>
      <c r="K10" s="2">
        <f>SUM('за 3 міс.18 р.'!K10+'квітень 18 р.'!K10)</f>
        <v>0</v>
      </c>
      <c r="L10" s="2">
        <f>SUM('за 3 міс.18 р.'!L10+'квітень 18 р.'!L10)</f>
        <v>0</v>
      </c>
      <c r="M10" s="2">
        <f>SUM('за 3 міс.18 р.'!M10+'квітень 18 р.'!M10)</f>
        <v>0</v>
      </c>
      <c r="N10" s="2">
        <f>SUM('за 3 міс.18 р.'!N10+'квітень 18 р.'!N10)</f>
        <v>0</v>
      </c>
      <c r="O10" s="2">
        <f>SUM('за 3 міс.18 р.'!O10+'квітень 18 р.'!O10)</f>
        <v>0</v>
      </c>
      <c r="P10" s="2">
        <f>SUM('за 3 міс.18 р.'!P10+'квітень 18 р.'!P10)</f>
        <v>0</v>
      </c>
      <c r="Q10" s="2">
        <f>SUM('за 3 міс.18 р.'!Q10+'квітень 18 р.'!Q10)</f>
        <v>0</v>
      </c>
      <c r="R10" s="2">
        <f>SUM('за 3 міс.18 р.'!R10+'квітень 18 р.'!R10)</f>
        <v>0</v>
      </c>
      <c r="S10" s="2">
        <f>SUM('за 3 міс.18 р.'!S10+'квітень 18 р.'!S10)</f>
        <v>0</v>
      </c>
      <c r="T10" s="2">
        <f>SUM('за 3 міс.18 р.'!T10+'квітень 18 р.'!T10)</f>
        <v>0</v>
      </c>
      <c r="U10" s="2">
        <f>SUM('за 3 міс.18 р.'!U10+'квітень 18 р.'!U10)</f>
        <v>0</v>
      </c>
      <c r="V10" s="2">
        <f>SUM('за 3 міс.18 р.'!V10+'квітень 18 р.'!V10)</f>
        <v>0</v>
      </c>
      <c r="W10" s="2">
        <f>SUM('за 3 міс.18 р.'!W10+'квітень 18 р.'!W10)</f>
        <v>0</v>
      </c>
      <c r="X10" s="2">
        <f>SUM('за 3 міс.18 р.'!X10+'квітень 18 р.'!X10)</f>
        <v>0</v>
      </c>
    </row>
    <row r="11" spans="1:24" x14ac:dyDescent="0.2">
      <c r="A11" s="34" t="s">
        <v>9</v>
      </c>
      <c r="B11" s="2">
        <f>SUM('за 3 міс.18 р.'!B11+'квітень 18 р.'!B11)</f>
        <v>444836.91</v>
      </c>
      <c r="C11" s="2">
        <f>SUM('за 3 міс.18 р.'!C11+'квітень 18 р.'!C11)</f>
        <v>146739.02999999997</v>
      </c>
      <c r="D11" s="2">
        <f>SUM('за 3 міс.18 р.'!D11+'квітень 18 р.'!D11)</f>
        <v>591575.94000000006</v>
      </c>
      <c r="E11" s="2">
        <f>SUM('за 3 міс.18 р.'!E11+'квітень 18 р.'!E11)</f>
        <v>130208.73</v>
      </c>
      <c r="F11" s="2">
        <f>SUM('за 3 міс.18 р.'!F11+'квітень 18 р.'!F11)</f>
        <v>226061.16999999998</v>
      </c>
      <c r="G11" s="2">
        <f>SUM('за 3 міс.18 р.'!G11+'квітень 18 р.'!G11)</f>
        <v>25118.46</v>
      </c>
      <c r="H11" s="2">
        <f>SUM('за 3 міс.18 р.'!H11+'квітень 18 р.'!H11)</f>
        <v>37533.990000000005</v>
      </c>
      <c r="I11" s="2">
        <f>SUM('за 3 міс.18 р.'!I11+'квітень 18 р.'!I11)</f>
        <v>19972.11</v>
      </c>
      <c r="J11" s="2">
        <f>SUM('за 3 міс.18 р.'!J11+'квітень 18 р.'!J11)</f>
        <v>0</v>
      </c>
      <c r="K11" s="2">
        <f>SUM('за 3 міс.18 р.'!K11+'квітень 18 р.'!K11)</f>
        <v>0</v>
      </c>
      <c r="L11" s="2">
        <f>SUM('за 3 міс.18 р.'!L11+'квітень 18 р.'!L11)</f>
        <v>0</v>
      </c>
      <c r="M11" s="2">
        <f>SUM('за 3 міс.18 р.'!M11+'квітень 18 р.'!M11)</f>
        <v>0</v>
      </c>
      <c r="N11" s="2">
        <f>SUM('за 3 міс.18 р.'!N11+'квітень 18 р.'!N11)</f>
        <v>0</v>
      </c>
      <c r="O11" s="2">
        <f>SUM('за 3 міс.18 р.'!O11+'квітень 18 р.'!O11)</f>
        <v>142932.10999999999</v>
      </c>
      <c r="P11" s="2">
        <f>SUM('за 3 міс.18 р.'!P11+'квітень 18 р.'!P11)</f>
        <v>0</v>
      </c>
      <c r="Q11" s="2">
        <f>SUM('за 3 міс.18 р.'!Q11+'квітень 18 р.'!Q11)</f>
        <v>0</v>
      </c>
      <c r="R11" s="2">
        <f>SUM('за 3 міс.18 р.'!R11+'квітень 18 р.'!R11)</f>
        <v>20847.98</v>
      </c>
      <c r="S11" s="2">
        <f>SUM('за 3 міс.18 р.'!S11+'квітень 18 р.'!S11)</f>
        <v>122084.13</v>
      </c>
      <c r="T11" s="2">
        <f>SUM('за 3 міс.18 р.'!T11+'квітень 18 р.'!T11)</f>
        <v>0</v>
      </c>
      <c r="U11" s="2">
        <f>SUM('за 3 міс.18 р.'!U11+'квітень 18 р.'!U11)</f>
        <v>504.5</v>
      </c>
      <c r="V11" s="2">
        <f>SUM('за 3 міс.18 р.'!V11+'квітень 18 р.'!V11)</f>
        <v>0</v>
      </c>
      <c r="W11" s="2">
        <f>SUM('за 3 міс.18 р.'!W11+'квітень 18 р.'!W11)</f>
        <v>0</v>
      </c>
      <c r="X11" s="2">
        <f>SUM('за 3 міс.18 р.'!X11+'квітень 18 р.'!X11)</f>
        <v>947845.84000000008</v>
      </c>
    </row>
    <row r="12" spans="1:24" x14ac:dyDescent="0.2">
      <c r="A12" s="30" t="s">
        <v>34</v>
      </c>
      <c r="B12" s="2">
        <f>SUM('за 3 міс.18 р.'!B12+'квітень 18 р.'!B12)</f>
        <v>584439.58000000007</v>
      </c>
      <c r="C12" s="2">
        <f>SUM('за 3 міс.18 р.'!C12+'квітень 18 р.'!C12)</f>
        <v>181940.75999999998</v>
      </c>
      <c r="D12" s="2">
        <f>SUM('за 3 міс.18 р.'!D12+'квітень 18 р.'!D12)</f>
        <v>766380.34</v>
      </c>
      <c r="E12" s="2">
        <f>SUM('за 3 міс.18 р.'!E12+'квітень 18 р.'!E12)</f>
        <v>168686.36000000002</v>
      </c>
      <c r="F12" s="2">
        <f>SUM('за 3 міс.18 р.'!F12+'квітень 18 р.'!F12)</f>
        <v>341700.70999999996</v>
      </c>
      <c r="G12" s="2">
        <f>SUM('за 3 міс.18 р.'!G12+'квітень 18 р.'!G12)</f>
        <v>58365.68</v>
      </c>
      <c r="H12" s="2">
        <f>SUM('за 3 міс.18 р.'!H12+'квітень 18 р.'!H12)</f>
        <v>19538.02</v>
      </c>
      <c r="I12" s="2">
        <f>SUM('за 3 міс.18 р.'!I12+'квітень 18 р.'!I12)</f>
        <v>5377.59</v>
      </c>
      <c r="J12" s="2">
        <f>SUM('за 3 міс.18 р.'!J12+'квітень 18 р.'!J12)</f>
        <v>0</v>
      </c>
      <c r="K12" s="2">
        <f>SUM('за 3 міс.18 р.'!K12+'квітень 18 р.'!K12)</f>
        <v>0</v>
      </c>
      <c r="L12" s="2">
        <f>SUM('за 3 міс.18 р.'!L12+'квітень 18 р.'!L12)</f>
        <v>0</v>
      </c>
      <c r="M12" s="2">
        <f>SUM('за 3 міс.18 р.'!M12+'квітень 18 р.'!M12)</f>
        <v>0</v>
      </c>
      <c r="N12" s="2">
        <f>SUM('за 3 міс.18 р.'!N12+'квітень 18 р.'!N12)</f>
        <v>774.36</v>
      </c>
      <c r="O12" s="2">
        <f>SUM('за 3 міс.18 р.'!O12+'квітень 18 р.'!O12)</f>
        <v>257140.56</v>
      </c>
      <c r="P12" s="2">
        <f>SUM('за 3 міс.18 р.'!P12+'квітень 18 р.'!P12)</f>
        <v>0</v>
      </c>
      <c r="Q12" s="2">
        <f>SUM('за 3 міс.18 р.'!Q12+'квітень 18 р.'!Q12)</f>
        <v>0</v>
      </c>
      <c r="R12" s="2">
        <f>SUM('за 3 міс.18 р.'!R12+'квітень 18 р.'!R12)</f>
        <v>47594.61</v>
      </c>
      <c r="S12" s="2">
        <f>SUM('за 3 міс.18 р.'!S12+'квітень 18 р.'!S12)</f>
        <v>209545.95</v>
      </c>
      <c r="T12" s="2">
        <f>SUM('за 3 міс.18 р.'!T12+'квітень 18 р.'!T12)</f>
        <v>0</v>
      </c>
      <c r="U12" s="2">
        <f>SUM('за 3 міс.18 р.'!U12+'квітень 18 р.'!U12)</f>
        <v>504.5</v>
      </c>
      <c r="V12" s="2">
        <f>SUM('за 3 міс.18 р.'!V12+'квітень 18 р.'!V12)</f>
        <v>0</v>
      </c>
      <c r="W12" s="2">
        <f>SUM('за 3 міс.18 р.'!W12+'квітень 18 р.'!W12)</f>
        <v>0</v>
      </c>
      <c r="X12" s="2">
        <f>SUM('за 3 міс.18 р.'!X12+'квітень 18 р.'!X12)</f>
        <v>1276767.4099999999</v>
      </c>
    </row>
    <row r="13" spans="1:24" x14ac:dyDescent="0.2">
      <c r="A13" s="30" t="s">
        <v>31</v>
      </c>
      <c r="B13" s="2">
        <f>SUM('за 3 міс.18 р.'!B13+'квітень 18 р.'!B13)</f>
        <v>55081.38</v>
      </c>
      <c r="C13" s="2">
        <f>SUM('за 3 міс.18 р.'!C13+'квітень 18 р.'!C13)</f>
        <v>0</v>
      </c>
      <c r="D13" s="2">
        <f>SUM('за 3 міс.18 р.'!D13+'квітень 18 р.'!D13)</f>
        <v>55081.38</v>
      </c>
      <c r="E13" s="2">
        <f>SUM('за 3 міс.18 р.'!E13+'квітень 18 р.'!E13)</f>
        <v>12124.2</v>
      </c>
      <c r="F13" s="2">
        <f>SUM('за 3 міс.18 р.'!F13+'квітень 18 р.'!F13)</f>
        <v>10255.31</v>
      </c>
      <c r="G13" s="2">
        <f>SUM('за 3 міс.18 р.'!G13+'квітень 18 р.'!G13)</f>
        <v>0</v>
      </c>
      <c r="H13" s="2">
        <f>SUM('за 3 міс.18 р.'!H13+'квітень 18 р.'!H13)</f>
        <v>10255.31</v>
      </c>
      <c r="I13" s="2">
        <f>SUM('за 3 міс.18 р.'!I13+'квітень 18 р.'!I13)</f>
        <v>0</v>
      </c>
      <c r="J13" s="2">
        <f>SUM('за 3 міс.18 р.'!J13+'квітень 18 р.'!J13)</f>
        <v>0</v>
      </c>
      <c r="K13" s="2">
        <f>SUM('за 3 міс.18 р.'!K13+'квітень 18 р.'!K13)</f>
        <v>0</v>
      </c>
      <c r="L13" s="2">
        <f>SUM('за 3 міс.18 р.'!L13+'квітень 18 р.'!L13)</f>
        <v>0</v>
      </c>
      <c r="M13" s="2">
        <f>SUM('за 3 міс.18 р.'!M13+'квітень 18 р.'!M13)</f>
        <v>0</v>
      </c>
      <c r="N13" s="2">
        <f>SUM('за 3 міс.18 р.'!N13+'квітень 18 р.'!N13)</f>
        <v>0</v>
      </c>
      <c r="O13" s="2">
        <f>SUM('за 3 міс.18 р.'!O13+'квітень 18 р.'!O13)</f>
        <v>0</v>
      </c>
      <c r="P13" s="2">
        <f>SUM('за 3 міс.18 р.'!P13+'квітень 18 р.'!P13)</f>
        <v>0</v>
      </c>
      <c r="Q13" s="2">
        <f>SUM('за 3 міс.18 р.'!Q13+'квітень 18 р.'!Q13)</f>
        <v>0</v>
      </c>
      <c r="R13" s="2">
        <f>SUM('за 3 міс.18 р.'!R13+'квітень 18 р.'!R13)</f>
        <v>0</v>
      </c>
      <c r="S13" s="2">
        <f>SUM('за 3 міс.18 р.'!S13+'квітень 18 р.'!S13)</f>
        <v>0</v>
      </c>
      <c r="T13" s="2">
        <f>SUM('за 3 міс.18 р.'!T13+'квітень 18 р.'!T13)</f>
        <v>0</v>
      </c>
      <c r="U13" s="2">
        <f>SUM('за 3 міс.18 р.'!U13+'квітень 18 р.'!U13)</f>
        <v>0</v>
      </c>
      <c r="V13" s="2">
        <f>SUM('за 3 міс.18 р.'!V13+'квітень 18 р.'!V13)</f>
        <v>0</v>
      </c>
      <c r="W13" s="2">
        <f>SUM('за 3 міс.18 р.'!W13+'квітень 18 р.'!W13)</f>
        <v>0</v>
      </c>
      <c r="X13" s="2">
        <f>SUM('за 3 міс.18 р.'!X13+'квітень 18 р.'!X13)</f>
        <v>77460.89</v>
      </c>
    </row>
    <row r="14" spans="1:24" x14ac:dyDescent="0.2">
      <c r="A14" s="30" t="s">
        <v>10</v>
      </c>
      <c r="B14" s="2">
        <f>SUM('за 3 міс.18 р.'!B14+'квітень 18 р.'!B14)</f>
        <v>0</v>
      </c>
      <c r="C14" s="2">
        <f>SUM('за 3 міс.18 р.'!C14+'квітень 18 р.'!C14)</f>
        <v>0</v>
      </c>
      <c r="D14" s="2">
        <f>SUM('за 3 міс.18 р.'!D14+'квітень 18 р.'!D14)</f>
        <v>0</v>
      </c>
      <c r="E14" s="2">
        <f>SUM('за 3 міс.18 р.'!E14+'квітень 18 р.'!E14)</f>
        <v>0</v>
      </c>
      <c r="F14" s="2">
        <f>SUM('за 3 міс.18 р.'!F14+'квітень 18 р.'!F14)</f>
        <v>-4696.37</v>
      </c>
      <c r="G14" s="2">
        <f>SUM('за 3 міс.18 р.'!G14+'квітень 18 р.'!G14)</f>
        <v>-5688</v>
      </c>
      <c r="H14" s="2">
        <f>SUM('за 3 міс.18 р.'!H14+'квітень 18 р.'!H14)</f>
        <v>991.63</v>
      </c>
      <c r="I14" s="2">
        <f>SUM('за 3 міс.18 р.'!I14+'квітень 18 р.'!I14)</f>
        <v>0</v>
      </c>
      <c r="J14" s="2">
        <f>SUM('за 3 міс.18 р.'!J14+'квітень 18 р.'!J14)</f>
        <v>0</v>
      </c>
      <c r="K14" s="2">
        <f>SUM('за 3 міс.18 р.'!K14+'квітень 18 р.'!K14)</f>
        <v>0</v>
      </c>
      <c r="L14" s="2">
        <f>SUM('за 3 міс.18 р.'!L14+'квітень 18 р.'!L14)</f>
        <v>0</v>
      </c>
      <c r="M14" s="2">
        <f>SUM('за 3 міс.18 р.'!M14+'квітень 18 р.'!M14)</f>
        <v>0</v>
      </c>
      <c r="N14" s="2">
        <f>SUM('за 3 міс.18 р.'!N14+'квітень 18 р.'!N14)</f>
        <v>0</v>
      </c>
      <c r="O14" s="2">
        <f>SUM('за 3 міс.18 р.'!O14+'квітень 18 р.'!O14)</f>
        <v>0</v>
      </c>
      <c r="P14" s="2">
        <f>SUM('за 3 міс.18 р.'!P14+'квітень 18 р.'!P14)</f>
        <v>0</v>
      </c>
      <c r="Q14" s="2">
        <f>SUM('за 3 міс.18 р.'!Q14+'квітень 18 р.'!Q14)</f>
        <v>0</v>
      </c>
      <c r="R14" s="2">
        <f>SUM('за 3 міс.18 р.'!R14+'квітень 18 р.'!R14)</f>
        <v>0</v>
      </c>
      <c r="S14" s="2">
        <f>SUM('за 3 міс.18 р.'!S14+'квітень 18 р.'!S14)</f>
        <v>0</v>
      </c>
      <c r="T14" s="2">
        <f>SUM('за 3 міс.18 р.'!T14+'квітень 18 р.'!T14)</f>
        <v>0</v>
      </c>
      <c r="U14" s="2">
        <f>SUM('за 3 міс.18 р.'!U14+'квітень 18 р.'!U14)</f>
        <v>0</v>
      </c>
      <c r="V14" s="2">
        <f>SUM('за 3 міс.18 р.'!V14+'квітень 18 р.'!V14)</f>
        <v>0</v>
      </c>
      <c r="W14" s="2">
        <f>SUM('за 3 міс.18 р.'!W14+'квітень 18 р.'!W14)</f>
        <v>0</v>
      </c>
      <c r="X14" s="2">
        <f>SUM('за 3 міс.18 р.'!X14+'квітень 18 р.'!X14)</f>
        <v>-4696.37</v>
      </c>
    </row>
    <row r="15" spans="1:24" x14ac:dyDescent="0.2">
      <c r="A15" s="30" t="s">
        <v>11</v>
      </c>
      <c r="B15" s="2">
        <f>SUM('за 3 міс.18 р.'!B15+'квітень 18 р.'!B15)</f>
        <v>795354.1100000001</v>
      </c>
      <c r="C15" s="2">
        <f>SUM('за 3 міс.18 р.'!C15+'квітень 18 р.'!C15)</f>
        <v>292826.48</v>
      </c>
      <c r="D15" s="2">
        <f>SUM('за 3 міс.18 р.'!D15+'квітень 18 р.'!D15)</f>
        <v>1088180.5899999999</v>
      </c>
      <c r="E15" s="2">
        <f>SUM('за 3 міс.18 р.'!E15+'квітень 18 р.'!E15)</f>
        <v>239524.49</v>
      </c>
      <c r="F15" s="2">
        <f>SUM('за 3 міс.18 р.'!F15+'квітень 18 р.'!F15)</f>
        <v>449346.96</v>
      </c>
      <c r="G15" s="2">
        <f>SUM('за 3 міс.18 р.'!G15+'квітень 18 р.'!G15)</f>
        <v>101875.39</v>
      </c>
      <c r="H15" s="2">
        <f>SUM('за 3 міс.18 р.'!H15+'квітень 18 р.'!H15)</f>
        <v>79400</v>
      </c>
      <c r="I15" s="2">
        <f>SUM('за 3 міс.18 р.'!I15+'квітень 18 р.'!I15)</f>
        <v>5299.9400000000005</v>
      </c>
      <c r="J15" s="2">
        <f>SUM('за 3 міс.18 р.'!J15+'квітень 18 р.'!J15)</f>
        <v>0</v>
      </c>
      <c r="K15" s="2">
        <f>SUM('за 3 міс.18 р.'!K15+'квітень 18 р.'!K15)</f>
        <v>0</v>
      </c>
      <c r="L15" s="2">
        <f>SUM('за 3 міс.18 р.'!L15+'квітень 18 р.'!L15)</f>
        <v>0</v>
      </c>
      <c r="M15" s="2">
        <f>SUM('за 3 міс.18 р.'!M15+'квітень 18 р.'!M15)</f>
        <v>0</v>
      </c>
      <c r="N15" s="2">
        <f>SUM('за 3 міс.18 р.'!N15+'квітень 18 р.'!N15)</f>
        <v>3807.6000000000004</v>
      </c>
      <c r="O15" s="2">
        <f>SUM('за 3 міс.18 р.'!O15+'квітень 18 р.'!O15)</f>
        <v>258459.53000000003</v>
      </c>
      <c r="P15" s="2">
        <f>SUM('за 3 міс.18 р.'!P15+'квітень 18 р.'!P15)</f>
        <v>0</v>
      </c>
      <c r="Q15" s="2">
        <f>SUM('за 3 міс.18 р.'!Q15+'квітень 18 р.'!Q15)</f>
        <v>2240</v>
      </c>
      <c r="R15" s="2">
        <f>SUM('за 3 міс.18 р.'!R15+'квітень 18 р.'!R15)</f>
        <v>21888.559999999998</v>
      </c>
      <c r="S15" s="2">
        <f>SUM('за 3 міс.18 р.'!S15+'квітень 18 р.'!S15)</f>
        <v>234330.97000000003</v>
      </c>
      <c r="T15" s="2">
        <f>SUM('за 3 міс.18 р.'!T15+'квітень 18 р.'!T15)</f>
        <v>0</v>
      </c>
      <c r="U15" s="2">
        <f>SUM('за 3 міс.18 р.'!U15+'квітень 18 р.'!U15)</f>
        <v>504.5</v>
      </c>
      <c r="V15" s="2">
        <f>SUM('за 3 міс.18 р.'!V15+'квітень 18 р.'!V15)</f>
        <v>0</v>
      </c>
      <c r="W15" s="2">
        <f>SUM('за 3 міс.18 р.'!W15+'квітень 18 р.'!W15)</f>
        <v>0</v>
      </c>
      <c r="X15" s="2">
        <f>SUM('за 3 міс.18 р.'!X15+'квітень 18 р.'!X15)</f>
        <v>1777052.04</v>
      </c>
    </row>
    <row r="16" spans="1:24" x14ac:dyDescent="0.2">
      <c r="A16" s="30" t="s">
        <v>12</v>
      </c>
      <c r="B16" s="2">
        <f>SUM('за 3 міс.18 р.'!B16+'квітень 18 р.'!B16)</f>
        <v>246811.55</v>
      </c>
      <c r="C16" s="2">
        <f>SUM('за 3 міс.18 р.'!C16+'квітень 18 р.'!C16)</f>
        <v>93010.930000000008</v>
      </c>
      <c r="D16" s="2">
        <f>SUM('за 3 міс.18 р.'!D16+'квітень 18 р.'!D16)</f>
        <v>339822.48</v>
      </c>
      <c r="E16" s="2">
        <f>SUM('за 3 міс.18 р.'!E16+'квітень 18 р.'!E16)</f>
        <v>74802.559999999998</v>
      </c>
      <c r="F16" s="2">
        <f>SUM('за 3 міс.18 р.'!F16+'квітень 18 р.'!F16)</f>
        <v>155248.02000000002</v>
      </c>
      <c r="G16" s="2">
        <f>SUM('за 3 міс.18 р.'!G16+'квітень 18 р.'!G16)</f>
        <v>5861.19</v>
      </c>
      <c r="H16" s="2">
        <f>SUM('за 3 міс.18 р.'!H16+'квітень 18 р.'!H16)</f>
        <v>9988.7999999999993</v>
      </c>
      <c r="I16" s="2">
        <f>SUM('за 3 міс.18 р.'!I16+'квітень 18 р.'!I16)</f>
        <v>6582.82</v>
      </c>
      <c r="J16" s="2">
        <f>SUM('за 3 міс.18 р.'!J16+'квітень 18 р.'!J16)</f>
        <v>0</v>
      </c>
      <c r="K16" s="2">
        <f>SUM('за 3 міс.18 р.'!K16+'квітень 18 р.'!K16)</f>
        <v>0</v>
      </c>
      <c r="L16" s="2">
        <f>SUM('за 3 міс.18 р.'!L16+'квітень 18 р.'!L16)</f>
        <v>0</v>
      </c>
      <c r="M16" s="2">
        <f>SUM('за 3 міс.18 р.'!M16+'квітень 18 р.'!M16)</f>
        <v>0</v>
      </c>
      <c r="N16" s="2">
        <f>SUM('за 3 міс.18 р.'!N16+'квітень 18 р.'!N16)</f>
        <v>1872.7800000000002</v>
      </c>
      <c r="O16" s="2">
        <f>SUM('за 3 міс.18 р.'!O16+'квітень 18 р.'!O16)</f>
        <v>130437.93</v>
      </c>
      <c r="P16" s="2">
        <f>SUM('за 3 міс.18 р.'!P16+'квітень 18 р.'!P16)</f>
        <v>0</v>
      </c>
      <c r="Q16" s="2">
        <f>SUM('за 3 міс.18 р.'!Q16+'квітень 18 р.'!Q16)</f>
        <v>0</v>
      </c>
      <c r="R16" s="2">
        <f>SUM('за 3 міс.18 р.'!R16+'квітень 18 р.'!R16)</f>
        <v>20915.89</v>
      </c>
      <c r="S16" s="2">
        <f>SUM('за 3 міс.18 р.'!S16+'квітень 18 р.'!S16)</f>
        <v>109522.04000000001</v>
      </c>
      <c r="T16" s="2">
        <f>SUM('за 3 міс.18 р.'!T16+'квітень 18 р.'!T16)</f>
        <v>0</v>
      </c>
      <c r="U16" s="2">
        <f>SUM('за 3 міс.18 р.'!U16+'квітень 18 р.'!U16)</f>
        <v>504.5</v>
      </c>
      <c r="V16" s="2">
        <f>SUM('за 3 міс.18 р.'!V16+'квітень 18 р.'!V16)</f>
        <v>0</v>
      </c>
      <c r="W16" s="2">
        <f>SUM('за 3 міс.18 р.'!W16+'квітень 18 р.'!W16)</f>
        <v>0</v>
      </c>
      <c r="X16" s="2">
        <f>SUM('за 3 міс.18 р.'!X16+'квітень 18 р.'!X16)</f>
        <v>569873.06000000006</v>
      </c>
    </row>
    <row r="17" spans="1:24" x14ac:dyDescent="0.2">
      <c r="A17" s="30" t="s">
        <v>13</v>
      </c>
      <c r="B17" s="2">
        <f>SUM('за 3 міс.18 р.'!B17+'квітень 18 р.'!B17)</f>
        <v>556929.34</v>
      </c>
      <c r="C17" s="2">
        <f>SUM('за 3 міс.18 р.'!C17+'квітень 18 р.'!C17)</f>
        <v>153006.88999999998</v>
      </c>
      <c r="D17" s="2">
        <f>SUM('за 3 міс.18 р.'!D17+'квітень 18 р.'!D17)</f>
        <v>709936.23</v>
      </c>
      <c r="E17" s="2">
        <f>SUM('за 3 міс.18 р.'!E17+'квітень 18 р.'!E17)</f>
        <v>156265.08000000002</v>
      </c>
      <c r="F17" s="2">
        <f>SUM('за 3 міс.18 р.'!F17+'квітень 18 р.'!F17)</f>
        <v>318427.91000000003</v>
      </c>
      <c r="G17" s="2">
        <f>SUM('за 3 міс.18 р.'!G17+'квітень 18 р.'!G17)</f>
        <v>26779.370000000003</v>
      </c>
      <c r="H17" s="2">
        <f>SUM('за 3 міс.18 р.'!H17+'квітень 18 р.'!H17)</f>
        <v>30785.15</v>
      </c>
      <c r="I17" s="2">
        <f>SUM('за 3 міс.18 р.'!I17+'квітень 18 р.'!I17)</f>
        <v>8247.5600000000013</v>
      </c>
      <c r="J17" s="2">
        <f>SUM('за 3 міс.18 р.'!J17+'квітень 18 р.'!J17)</f>
        <v>0</v>
      </c>
      <c r="K17" s="2">
        <f>SUM('за 3 міс.18 р.'!K17+'квітень 18 р.'!K17)</f>
        <v>0</v>
      </c>
      <c r="L17" s="2">
        <f>SUM('за 3 міс.18 р.'!L17+'квітень 18 р.'!L17)</f>
        <v>0</v>
      </c>
      <c r="M17" s="2">
        <f>SUM('за 3 міс.18 р.'!M17+'квітень 18 р.'!M17)</f>
        <v>0</v>
      </c>
      <c r="N17" s="2">
        <f>SUM('за 3 міс.18 р.'!N17+'квітень 18 р.'!N17)</f>
        <v>0</v>
      </c>
      <c r="O17" s="2">
        <f>SUM('за 3 міс.18 р.'!O17+'квітень 18 р.'!O17)</f>
        <v>252111.33000000002</v>
      </c>
      <c r="P17" s="2">
        <f>SUM('за 3 міс.18 р.'!P17+'квітень 18 р.'!P17)</f>
        <v>0</v>
      </c>
      <c r="Q17" s="2">
        <f>SUM('за 3 міс.18 р.'!Q17+'квітень 18 р.'!Q17)</f>
        <v>0</v>
      </c>
      <c r="R17" s="2">
        <f>SUM('за 3 міс.18 р.'!R17+'квітень 18 р.'!R17)</f>
        <v>19378.12</v>
      </c>
      <c r="S17" s="2">
        <f>SUM('за 3 міс.18 р.'!S17+'квітень 18 р.'!S17)</f>
        <v>232733.21000000002</v>
      </c>
      <c r="T17" s="2">
        <f>SUM('за 3 міс.18 р.'!T17+'квітень 18 р.'!T17)</f>
        <v>0</v>
      </c>
      <c r="U17" s="2">
        <f>SUM('за 3 міс.18 р.'!U17+'квітень 18 р.'!U17)</f>
        <v>504.5</v>
      </c>
      <c r="V17" s="2">
        <f>SUM('за 3 міс.18 р.'!V17+'квітень 18 р.'!V17)</f>
        <v>0</v>
      </c>
      <c r="W17" s="2">
        <f>SUM('за 3 міс.18 р.'!W17+'квітень 18 р.'!W17)</f>
        <v>0</v>
      </c>
      <c r="X17" s="2">
        <f>SUM('за 3 міс.18 р.'!X17+'квітень 18 р.'!X17)</f>
        <v>1184629.22</v>
      </c>
    </row>
    <row r="18" spans="1:24" x14ac:dyDescent="0.2">
      <c r="A18" s="30" t="s">
        <v>24</v>
      </c>
      <c r="B18" s="2">
        <f>SUM('за 3 міс.18 р.'!B18+'квітень 18 р.'!B18)</f>
        <v>573817</v>
      </c>
      <c r="C18" s="2">
        <f>SUM('за 3 міс.18 р.'!C18+'квітень 18 р.'!C18)</f>
        <v>163254.72</v>
      </c>
      <c r="D18" s="2">
        <f>SUM('за 3 міс.18 р.'!D18+'квітень 18 р.'!D18)</f>
        <v>737071.72</v>
      </c>
      <c r="E18" s="2">
        <f>SUM('за 3 міс.18 р.'!E18+'квітень 18 р.'!E18)</f>
        <v>162250.05000000002</v>
      </c>
      <c r="F18" s="2">
        <f>SUM('за 3 міс.18 р.'!F18+'квітень 18 р.'!F18)</f>
        <v>465972.1</v>
      </c>
      <c r="G18" s="2">
        <f>SUM('за 3 міс.18 р.'!G18+'квітень 18 р.'!G18)</f>
        <v>80271.98</v>
      </c>
      <c r="H18" s="2">
        <f>SUM('за 3 міс.18 р.'!H18+'квітень 18 р.'!H18)</f>
        <v>12454.990000000002</v>
      </c>
      <c r="I18" s="2">
        <f>SUM('за 3 міс.18 р.'!I18+'квітень 18 р.'!I18)</f>
        <v>15514</v>
      </c>
      <c r="J18" s="2">
        <f>SUM('за 3 міс.18 р.'!J18+'квітень 18 р.'!J18)</f>
        <v>0</v>
      </c>
      <c r="K18" s="2">
        <f>SUM('за 3 міс.18 р.'!K18+'квітень 18 р.'!K18)</f>
        <v>0</v>
      </c>
      <c r="L18" s="2">
        <f>SUM('за 3 міс.18 р.'!L18+'квітень 18 р.'!L18)</f>
        <v>0</v>
      </c>
      <c r="M18" s="2">
        <f>SUM('за 3 міс.18 р.'!M18+'квітень 18 р.'!M18)</f>
        <v>0</v>
      </c>
      <c r="N18" s="2">
        <f>SUM('за 3 міс.18 р.'!N18+'квітень 18 р.'!N18)</f>
        <v>2549.35</v>
      </c>
      <c r="O18" s="2">
        <f>SUM('за 3 міс.18 р.'!O18+'квітень 18 р.'!O18)</f>
        <v>354677.27999999997</v>
      </c>
      <c r="P18" s="2">
        <f>SUM('за 3 міс.18 р.'!P18+'квітень 18 р.'!P18)</f>
        <v>303498</v>
      </c>
      <c r="Q18" s="2">
        <f>SUM('за 3 міс.18 р.'!Q18+'квітень 18 р.'!Q18)</f>
        <v>156.16999999999999</v>
      </c>
      <c r="R18" s="2">
        <f>SUM('за 3 міс.18 р.'!R18+'квітень 18 р.'!R18)</f>
        <v>51023.11</v>
      </c>
      <c r="S18" s="2">
        <f>SUM('за 3 міс.18 р.'!S18+'квітень 18 р.'!S18)</f>
        <v>0</v>
      </c>
      <c r="T18" s="2">
        <f>SUM('за 3 міс.18 р.'!T18+'квітень 18 р.'!T18)</f>
        <v>0</v>
      </c>
      <c r="U18" s="2">
        <f>SUM('за 3 міс.18 р.'!U18+'квітень 18 р.'!U18)</f>
        <v>504.5</v>
      </c>
      <c r="V18" s="2">
        <f>SUM('за 3 міс.18 р.'!V18+'квітень 18 р.'!V18)</f>
        <v>0</v>
      </c>
      <c r="W18" s="2">
        <f>SUM('за 3 міс.18 р.'!W18+'квітень 18 р.'!W18)</f>
        <v>0</v>
      </c>
      <c r="X18" s="2">
        <f>SUM('за 3 міс.18 р.'!X18+'квітень 18 р.'!X18)</f>
        <v>1365293.8699999999</v>
      </c>
    </row>
    <row r="19" spans="1:24" x14ac:dyDescent="0.2">
      <c r="A19" s="30" t="s">
        <v>14</v>
      </c>
      <c r="B19" s="2">
        <f>SUM('за 3 міс.18 р.'!B19+'квітень 18 р.'!B19)</f>
        <v>478940.44000000006</v>
      </c>
      <c r="C19" s="2">
        <f>SUM('за 3 міс.18 р.'!C19+'квітень 18 р.'!C19)</f>
        <v>123256.28</v>
      </c>
      <c r="D19" s="2">
        <f>SUM('за 3 міс.18 р.'!D19+'квітень 18 р.'!D19)</f>
        <v>602196.72</v>
      </c>
      <c r="E19" s="2">
        <f>SUM('за 3 міс.18 р.'!E19+'квітень 18 р.'!E19)</f>
        <v>132546.78</v>
      </c>
      <c r="F19" s="2">
        <f>SUM('за 3 міс.18 р.'!F19+'квітень 18 р.'!F19)</f>
        <v>176580.25</v>
      </c>
      <c r="G19" s="2">
        <f>SUM('за 3 міс.18 р.'!G19+'квітень 18 р.'!G19)</f>
        <v>43664.539999999994</v>
      </c>
      <c r="H19" s="2">
        <f>SUM('за 3 міс.18 р.'!H19+'квітень 18 р.'!H19)</f>
        <v>17603.060000000001</v>
      </c>
      <c r="I19" s="2">
        <f>SUM('за 3 міс.18 р.'!I19+'квітень 18 р.'!I19)</f>
        <v>4341.9400000000005</v>
      </c>
      <c r="J19" s="2">
        <f>SUM('за 3 міс.18 р.'!J19+'квітень 18 р.'!J19)</f>
        <v>0</v>
      </c>
      <c r="K19" s="2">
        <f>SUM('за 3 міс.18 р.'!K19+'квітень 18 р.'!K19)</f>
        <v>0</v>
      </c>
      <c r="L19" s="2">
        <f>SUM('за 3 міс.18 р.'!L19+'квітень 18 р.'!L19)</f>
        <v>0</v>
      </c>
      <c r="M19" s="2">
        <f>SUM('за 3 міс.18 р.'!M19+'квітень 18 р.'!M19)</f>
        <v>0</v>
      </c>
      <c r="N19" s="2">
        <f>SUM('за 3 міс.18 р.'!N19+'квітень 18 р.'!N19)</f>
        <v>3827.89</v>
      </c>
      <c r="O19" s="2">
        <f>SUM('за 3 міс.18 р.'!O19+'квітень 18 р.'!O19)</f>
        <v>106638.31999999999</v>
      </c>
      <c r="P19" s="2">
        <f>SUM('за 3 міс.18 р.'!P19+'квітень 18 р.'!P19)</f>
        <v>0</v>
      </c>
      <c r="Q19" s="2">
        <f>SUM('за 3 міс.18 р.'!Q19+'квітень 18 р.'!Q19)</f>
        <v>0</v>
      </c>
      <c r="R19" s="2">
        <f>SUM('за 3 міс.18 р.'!R19+'квітень 18 р.'!R19)</f>
        <v>15048.94</v>
      </c>
      <c r="S19" s="2">
        <f>SUM('за 3 міс.18 р.'!S19+'квітень 18 р.'!S19)</f>
        <v>-1624.37</v>
      </c>
      <c r="T19" s="2">
        <f>SUM('за 3 міс.18 р.'!T19+'квітень 18 р.'!T19)</f>
        <v>93213.75</v>
      </c>
      <c r="U19" s="2">
        <f>SUM('за 3 міс.18 р.'!U19+'квітень 18 р.'!U19)</f>
        <v>504.5</v>
      </c>
      <c r="V19" s="2">
        <f>SUM('за 3 міс.18 р.'!V19+'квітень 18 р.'!V19)</f>
        <v>0</v>
      </c>
      <c r="W19" s="2">
        <f>SUM('за 3 міс.18 р.'!W19+'квітень 18 р.'!W19)</f>
        <v>0</v>
      </c>
      <c r="X19" s="2">
        <f>SUM('за 3 міс.18 р.'!X19+'квітень 18 р.'!X19)</f>
        <v>911323.75</v>
      </c>
    </row>
    <row r="20" spans="1:24" x14ac:dyDescent="0.2">
      <c r="A20" s="30" t="s">
        <v>15</v>
      </c>
      <c r="B20" s="2">
        <f>SUM('за 3 міс.18 р.'!B20+'квітень 18 р.'!B20)</f>
        <v>643636.27</v>
      </c>
      <c r="C20" s="2">
        <f>SUM('за 3 міс.18 р.'!C20+'квітень 18 р.'!C20)</f>
        <v>212335.72999999998</v>
      </c>
      <c r="D20" s="2">
        <f>SUM('за 3 міс.18 р.'!D20+'квітень 18 р.'!D20)</f>
        <v>855972</v>
      </c>
      <c r="E20" s="2">
        <f>SUM('за 3 міс.18 р.'!E20+'квітень 18 р.'!E20)</f>
        <v>188422.71999999997</v>
      </c>
      <c r="F20" s="2">
        <f>SUM('за 3 міс.18 р.'!F20+'квітень 18 р.'!F20)</f>
        <v>257476.83000000007</v>
      </c>
      <c r="G20" s="2">
        <f>SUM('за 3 міс.18 р.'!G20+'квітень 18 р.'!G20)</f>
        <v>26880.789999999997</v>
      </c>
      <c r="H20" s="2">
        <f>SUM('за 3 міс.18 р.'!H20+'квітень 18 р.'!H20)</f>
        <v>32083.46</v>
      </c>
      <c r="I20" s="2">
        <f>SUM('за 3 міс.18 р.'!I20+'квітень 18 р.'!I20)</f>
        <v>10055.84</v>
      </c>
      <c r="J20" s="2">
        <f>SUM('за 3 міс.18 р.'!J20+'квітень 18 р.'!J20)</f>
        <v>0</v>
      </c>
      <c r="K20" s="2">
        <f>SUM('за 3 міс.18 р.'!K20+'квітень 18 р.'!K20)</f>
        <v>0</v>
      </c>
      <c r="L20" s="2">
        <f>SUM('за 3 міс.18 р.'!L20+'квітень 18 р.'!L20)</f>
        <v>0</v>
      </c>
      <c r="M20" s="2">
        <f>SUM('за 3 міс.18 р.'!M20+'квітень 18 р.'!M20)</f>
        <v>0</v>
      </c>
      <c r="N20" s="2">
        <f>SUM('за 3 міс.18 р.'!N20+'квітень 18 р.'!N20)</f>
        <v>3806.5299999999997</v>
      </c>
      <c r="O20" s="2">
        <f>SUM('за 3 міс.18 р.'!O20+'квітень 18 р.'!O20)</f>
        <v>184145.71000000002</v>
      </c>
      <c r="P20" s="2">
        <f>SUM('за 3 міс.18 р.'!P20+'квітень 18 р.'!P20)</f>
        <v>0</v>
      </c>
      <c r="Q20" s="2">
        <f>SUM('за 3 міс.18 р.'!Q20+'квітень 18 р.'!Q20)</f>
        <v>1190</v>
      </c>
      <c r="R20" s="2">
        <f>SUM('за 3 міс.18 р.'!R20+'квітень 18 р.'!R20)</f>
        <v>18715.93</v>
      </c>
      <c r="S20" s="2">
        <f>SUM('за 3 міс.18 р.'!S20+'квітень 18 р.'!S20)</f>
        <v>164239.78</v>
      </c>
      <c r="T20" s="2">
        <f>SUM('за 3 міс.18 р.'!T20+'квітень 18 р.'!T20)</f>
        <v>0</v>
      </c>
      <c r="U20" s="2">
        <f>SUM('за 3 міс.18 р.'!U20+'квітень 18 р.'!U20)</f>
        <v>504.5</v>
      </c>
      <c r="V20" s="2">
        <f>SUM('за 3 міс.18 р.'!V20+'квітень 18 р.'!V20)</f>
        <v>0</v>
      </c>
      <c r="W20" s="2">
        <f>SUM('за 3 міс.18 р.'!W20+'квітень 18 р.'!W20)</f>
        <v>0</v>
      </c>
      <c r="X20" s="2">
        <f>SUM('за 3 міс.18 р.'!X20+'квітень 18 р.'!X20)</f>
        <v>1301871.5499999998</v>
      </c>
    </row>
    <row r="21" spans="1:24" x14ac:dyDescent="0.2">
      <c r="A21" s="34" t="s">
        <v>61</v>
      </c>
      <c r="B21" s="2">
        <f>SUM('за 3 міс.18 р.'!B21+'квітень 18 р.'!B21)</f>
        <v>240471.97</v>
      </c>
      <c r="C21" s="2">
        <f>SUM('за 3 міс.18 р.'!C21+'квітень 18 р.'!C21)</f>
        <v>92236.139999999985</v>
      </c>
      <c r="D21" s="2">
        <f>SUM('за 3 міс.18 р.'!D21+'квітень 18 р.'!D21)</f>
        <v>332708.11</v>
      </c>
      <c r="E21" s="2">
        <f>SUM('за 3 міс.18 р.'!E21+'квітень 18 р.'!E21)</f>
        <v>73229.38</v>
      </c>
      <c r="F21" s="2">
        <f>SUM('за 3 міс.18 р.'!F21+'квітень 18 р.'!F21)</f>
        <v>264008.13999999996</v>
      </c>
      <c r="G21" s="2">
        <f>SUM('за 3 міс.18 р.'!G21+'квітень 18 р.'!G21)</f>
        <v>7356.9599999999991</v>
      </c>
      <c r="H21" s="2">
        <f>SUM('за 3 міс.18 р.'!H21+'квітень 18 р.'!H21)</f>
        <v>13317.199999999999</v>
      </c>
      <c r="I21" s="2">
        <f>SUM('за 3 міс.18 р.'!I21+'квітень 18 р.'!I21)</f>
        <v>10544.04</v>
      </c>
      <c r="J21" s="2">
        <f>SUM('за 3 міс.18 р.'!J21+'квітень 18 р.'!J21)</f>
        <v>0</v>
      </c>
      <c r="K21" s="2">
        <f>SUM('за 3 міс.18 р.'!K21+'квітень 18 р.'!K21)</f>
        <v>0</v>
      </c>
      <c r="L21" s="2">
        <f>SUM('за 3 міс.18 р.'!L21+'квітень 18 р.'!L21)</f>
        <v>0</v>
      </c>
      <c r="M21" s="2">
        <f>SUM('за 3 міс.18 р.'!M21+'квітень 18 р.'!M21)</f>
        <v>0</v>
      </c>
      <c r="N21" s="2">
        <f>SUM('за 3 міс.18 р.'!N21+'квітень 18 р.'!N21)</f>
        <v>0</v>
      </c>
      <c r="O21" s="2">
        <f>SUM('за 3 міс.18 р.'!O21+'квітень 18 р.'!O21)</f>
        <v>232285.44</v>
      </c>
      <c r="P21" s="2">
        <f>SUM('за 3 міс.18 р.'!P21+'квітень 18 р.'!P21)</f>
        <v>0</v>
      </c>
      <c r="Q21" s="2">
        <f>SUM('за 3 міс.18 р.'!Q21+'квітень 18 р.'!Q21)</f>
        <v>0</v>
      </c>
      <c r="R21" s="2">
        <f>SUM('за 3 міс.18 р.'!R21+'квітень 18 р.'!R21)</f>
        <v>37292.199999999997</v>
      </c>
      <c r="S21" s="2">
        <f>SUM('за 3 міс.18 р.'!S21+'квітень 18 р.'!S21)</f>
        <v>194993.24</v>
      </c>
      <c r="T21" s="2">
        <f>SUM('за 3 міс.18 р.'!T21+'квітень 18 р.'!T21)</f>
        <v>0</v>
      </c>
      <c r="U21" s="2">
        <f>SUM('за 3 міс.18 р.'!U21+'квітень 18 р.'!U21)</f>
        <v>504.5</v>
      </c>
      <c r="V21" s="2">
        <f>SUM('за 3 міс.18 р.'!V21+'квітень 18 р.'!V21)</f>
        <v>0</v>
      </c>
      <c r="W21" s="2">
        <f>SUM('за 3 міс.18 р.'!W21+'квітень 18 р.'!W21)</f>
        <v>0</v>
      </c>
      <c r="X21" s="2">
        <f>SUM('за 3 міс.18 р.'!X21+'квітень 18 р.'!X21)</f>
        <v>669945.63</v>
      </c>
    </row>
    <row r="22" spans="1:24" x14ac:dyDescent="0.2">
      <c r="A22" s="30" t="s">
        <v>16</v>
      </c>
      <c r="B22" s="2">
        <f>SUM('за 3 міс.18 р.'!B22+'квітень 18 р.'!B22)</f>
        <v>328569.56</v>
      </c>
      <c r="C22" s="2">
        <f>SUM('за 3 міс.18 р.'!C22+'квітень 18 р.'!C22)</f>
        <v>48211.29</v>
      </c>
      <c r="D22" s="2">
        <f>SUM('за 3 міс.18 р.'!D22+'квітень 18 р.'!D22)</f>
        <v>376780.85</v>
      </c>
      <c r="E22" s="2">
        <f>SUM('за 3 міс.18 р.'!E22+'квітень 18 р.'!E22)</f>
        <v>82927.05</v>
      </c>
      <c r="F22" s="2">
        <f>SUM('за 3 міс.18 р.'!F22+'квітень 18 р.'!F22)</f>
        <v>115914.13</v>
      </c>
      <c r="G22" s="2">
        <f>SUM('за 3 міс.18 р.'!G22+'квітень 18 р.'!G22)</f>
        <v>6418.2</v>
      </c>
      <c r="H22" s="2">
        <f>SUM('за 3 міс.18 р.'!H22+'квітень 18 р.'!H22)</f>
        <v>13309.65</v>
      </c>
      <c r="I22" s="2">
        <f>SUM('за 3 міс.18 р.'!I22+'квітень 18 р.'!I22)</f>
        <v>9443.44</v>
      </c>
      <c r="J22" s="2">
        <f>SUM('за 3 міс.18 р.'!J22+'квітень 18 р.'!J22)</f>
        <v>0</v>
      </c>
      <c r="K22" s="2">
        <f>SUM('за 3 міс.18 р.'!K22+'квітень 18 р.'!K22)</f>
        <v>0</v>
      </c>
      <c r="L22" s="2">
        <f>SUM('за 3 міс.18 р.'!L22+'квітень 18 р.'!L22)</f>
        <v>0</v>
      </c>
      <c r="M22" s="2">
        <f>SUM('за 3 міс.18 р.'!M22+'квітень 18 р.'!M22)</f>
        <v>0</v>
      </c>
      <c r="N22" s="2">
        <f>SUM('за 3 міс.18 р.'!N22+'квітень 18 р.'!N22)</f>
        <v>3040.59</v>
      </c>
      <c r="O22" s="2">
        <f>SUM('за 3 міс.18 р.'!O22+'квітень 18 р.'!O22)</f>
        <v>83197.75</v>
      </c>
      <c r="P22" s="2">
        <f>SUM('за 3 міс.18 р.'!P22+'квітень 18 р.'!P22)</f>
        <v>0</v>
      </c>
      <c r="Q22" s="2">
        <f>SUM('за 3 міс.18 р.'!Q22+'квітень 18 р.'!Q22)</f>
        <v>0</v>
      </c>
      <c r="R22" s="2">
        <f>SUM('за 3 міс.18 р.'!R22+'квітень 18 р.'!R22)</f>
        <v>4278.3500000000004</v>
      </c>
      <c r="S22" s="2">
        <f>SUM('за 3 міс.18 р.'!S22+'квітень 18 р.'!S22)</f>
        <v>78919.399999999994</v>
      </c>
      <c r="T22" s="2">
        <f>SUM('за 3 міс.18 р.'!T22+'квітень 18 р.'!T22)</f>
        <v>0</v>
      </c>
      <c r="U22" s="2">
        <f>SUM('за 3 міс.18 р.'!U22+'квітень 18 р.'!U22)</f>
        <v>504.5</v>
      </c>
      <c r="V22" s="2">
        <f>SUM('за 3 міс.18 р.'!V22+'квітень 18 р.'!V22)</f>
        <v>0</v>
      </c>
      <c r="W22" s="2">
        <f>SUM('за 3 міс.18 р.'!W22+'квітень 18 р.'!W22)</f>
        <v>0</v>
      </c>
      <c r="X22" s="2">
        <f>SUM('за 3 міс.18 р.'!X22+'квітень 18 р.'!X22)</f>
        <v>575622.03</v>
      </c>
    </row>
    <row r="23" spans="1:24" x14ac:dyDescent="0.2">
      <c r="A23" s="30" t="s">
        <v>17</v>
      </c>
      <c r="B23" s="2">
        <f>SUM('за 3 міс.18 р.'!B23+'квітень 18 р.'!B23)</f>
        <v>812089.59</v>
      </c>
      <c r="C23" s="2">
        <f>SUM('за 3 міс.18 р.'!C23+'квітень 18 р.'!C23)</f>
        <v>214937.81</v>
      </c>
      <c r="D23" s="2">
        <f>SUM('за 3 міс.18 р.'!D23+'квітень 18 р.'!D23)</f>
        <v>1027027.4</v>
      </c>
      <c r="E23" s="2">
        <f>SUM('за 3 міс.18 р.'!E23+'квітень 18 р.'!E23)</f>
        <v>226065.47999999998</v>
      </c>
      <c r="F23" s="2">
        <f>SUM('за 3 міс.18 р.'!F23+'квітень 18 р.'!F23)</f>
        <v>497004.3</v>
      </c>
      <c r="G23" s="2">
        <f>SUM('за 3 міс.18 р.'!G23+'квітень 18 р.'!G23)</f>
        <v>82709.950000000012</v>
      </c>
      <c r="H23" s="2">
        <f>SUM('за 3 міс.18 р.'!H23+'квітень 18 р.'!H23)</f>
        <v>51618.409999999996</v>
      </c>
      <c r="I23" s="2">
        <f>SUM('за 3 міс.18 р.'!I23+'квітень 18 р.'!I23)</f>
        <v>7574.58</v>
      </c>
      <c r="J23" s="2">
        <f>SUM('за 3 міс.18 р.'!J23+'квітень 18 р.'!J23)</f>
        <v>0</v>
      </c>
      <c r="K23" s="2">
        <f>SUM('за 3 міс.18 р.'!K23+'квітень 18 р.'!K23)</f>
        <v>0</v>
      </c>
      <c r="L23" s="2">
        <f>SUM('за 3 міс.18 р.'!L23+'квітень 18 р.'!L23)</f>
        <v>0</v>
      </c>
      <c r="M23" s="2">
        <f>SUM('за 3 міс.18 р.'!M23+'квітень 18 р.'!M23)</f>
        <v>0</v>
      </c>
      <c r="N23" s="2">
        <f>SUM('за 3 міс.18 р.'!N23+'квітень 18 р.'!N23)</f>
        <v>2123.63</v>
      </c>
      <c r="O23" s="2">
        <f>SUM('за 3 міс.18 р.'!O23+'квітень 18 р.'!O23)</f>
        <v>352473.23</v>
      </c>
      <c r="P23" s="2">
        <f>SUM('за 3 міс.18 р.'!P23+'квітень 18 р.'!P23)</f>
        <v>303498</v>
      </c>
      <c r="Q23" s="2">
        <f>SUM('за 3 міс.18 р.'!Q23+'квітень 18 р.'!Q23)</f>
        <v>0</v>
      </c>
      <c r="R23" s="2">
        <f>SUM('за 3 міс.18 р.'!R23+'квітень 18 р.'!R23)</f>
        <v>48975.23</v>
      </c>
      <c r="S23" s="2">
        <f>SUM('за 3 міс.18 р.'!S23+'квітень 18 р.'!S23)</f>
        <v>0</v>
      </c>
      <c r="T23" s="2">
        <f>SUM('за 3 міс.18 р.'!T23+'квітень 18 р.'!T23)</f>
        <v>0</v>
      </c>
      <c r="U23" s="2">
        <f>SUM('за 3 міс.18 р.'!U23+'квітень 18 р.'!U23)</f>
        <v>504.5</v>
      </c>
      <c r="V23" s="2">
        <f>SUM('за 3 міс.18 р.'!V23+'квітень 18 р.'!V23)</f>
        <v>0</v>
      </c>
      <c r="W23" s="2">
        <f>SUM('за 3 міс.18 р.'!W23+'квітень 18 р.'!W23)</f>
        <v>0</v>
      </c>
      <c r="X23" s="2">
        <f>SUM('за 3 міс.18 р.'!X23+'квітень 18 р.'!X23)</f>
        <v>1750097.18</v>
      </c>
    </row>
    <row r="24" spans="1:24" x14ac:dyDescent="0.2">
      <c r="A24" s="30" t="s">
        <v>18</v>
      </c>
      <c r="B24" s="2">
        <f>SUM('за 3 міс.18 р.'!B24+'квітень 18 р.'!B24)</f>
        <v>420709.69</v>
      </c>
      <c r="C24" s="2">
        <f>SUM('за 3 міс.18 р.'!C24+'квітень 18 р.'!C24)</f>
        <v>117064.83</v>
      </c>
      <c r="D24" s="2">
        <f>SUM('за 3 міс.18 р.'!D24+'квітень 18 р.'!D24)</f>
        <v>537774.52</v>
      </c>
      <c r="E24" s="2">
        <f>SUM('за 3 міс.18 р.'!E24+'квітень 18 р.'!E24)</f>
        <v>118378.59999999999</v>
      </c>
      <c r="F24" s="2">
        <f>SUM('за 3 міс.18 р.'!F24+'квітень 18 р.'!F24)</f>
        <v>251105.86000000004</v>
      </c>
      <c r="G24" s="2">
        <f>SUM('за 3 міс.18 р.'!G24+'квітень 18 р.'!G24)</f>
        <v>33615.97</v>
      </c>
      <c r="H24" s="2">
        <f>SUM('за 3 міс.18 р.'!H24+'квітень 18 р.'!H24)</f>
        <v>20027.010000000002</v>
      </c>
      <c r="I24" s="2">
        <f>SUM('за 3 міс.18 р.'!I24+'квітень 18 р.'!I24)</f>
        <v>7454.18</v>
      </c>
      <c r="J24" s="2">
        <f>SUM('за 3 міс.18 р.'!J24+'квітень 18 р.'!J24)</f>
        <v>0</v>
      </c>
      <c r="K24" s="2">
        <f>SUM('за 3 міс.18 р.'!K24+'квітень 18 р.'!K24)</f>
        <v>0</v>
      </c>
      <c r="L24" s="2">
        <f>SUM('за 3 міс.18 р.'!L24+'квітень 18 р.'!L24)</f>
        <v>0</v>
      </c>
      <c r="M24" s="2">
        <f>SUM('за 3 міс.18 р.'!M24+'квітень 18 р.'!M24)</f>
        <v>0</v>
      </c>
      <c r="N24" s="2">
        <f>SUM('за 3 міс.18 р.'!N24+'квітень 18 р.'!N24)</f>
        <v>1986.2799999999997</v>
      </c>
      <c r="O24" s="2">
        <f>SUM('за 3 міс.18 р.'!O24+'квітень 18 р.'!O24)</f>
        <v>187517.92000000004</v>
      </c>
      <c r="P24" s="2">
        <f>SUM('за 3 міс.18 р.'!P24+'квітень 18 р.'!P24)</f>
        <v>0</v>
      </c>
      <c r="Q24" s="2">
        <f>SUM('за 3 міс.18 р.'!Q24+'квітень 18 р.'!Q24)</f>
        <v>0</v>
      </c>
      <c r="R24" s="2">
        <f>SUM('за 3 міс.18 р.'!R24+'квітень 18 р.'!R24)</f>
        <v>17850.43</v>
      </c>
      <c r="S24" s="2">
        <f>SUM('за 3 міс.18 р.'!S24+'квітень 18 р.'!S24)</f>
        <v>169667.49</v>
      </c>
      <c r="T24" s="2">
        <f>SUM('за 3 міс.18 р.'!T24+'квітень 18 р.'!T24)</f>
        <v>0</v>
      </c>
      <c r="U24" s="2">
        <f>SUM('за 3 міс.18 р.'!U24+'квітень 18 р.'!U24)</f>
        <v>504.5</v>
      </c>
      <c r="V24" s="2">
        <f>SUM('за 3 міс.18 р.'!V24+'квітень 18 р.'!V24)</f>
        <v>0</v>
      </c>
      <c r="W24" s="2">
        <f>SUM('за 3 міс.18 р.'!W24+'квітень 18 р.'!W24)</f>
        <v>0</v>
      </c>
      <c r="X24" s="2">
        <f>SUM('за 3 міс.18 р.'!X24+'квітень 18 р.'!X24)</f>
        <v>907258.98</v>
      </c>
    </row>
    <row r="25" spans="1:24" x14ac:dyDescent="0.2">
      <c r="A25" s="30" t="s">
        <v>27</v>
      </c>
      <c r="B25" s="2">
        <f>SUM('за 3 міс.18 р.'!B25+'квітень 18 р.'!B25)</f>
        <v>195963.95</v>
      </c>
      <c r="C25" s="2">
        <f>SUM('за 3 міс.18 р.'!C25+'квітень 18 р.'!C25)</f>
        <v>77908.990000000005</v>
      </c>
      <c r="D25" s="2">
        <f>SUM('за 3 міс.18 р.'!D25+'квітень 18 р.'!D25)</f>
        <v>273872.94</v>
      </c>
      <c r="E25" s="2">
        <f>SUM('за 3 міс.18 р.'!E25+'квітень 18 р.'!E25)</f>
        <v>60287.409999999996</v>
      </c>
      <c r="F25" s="2">
        <f>SUM('за 3 міс.18 р.'!F25+'квітень 18 р.'!F25)</f>
        <v>175159.96</v>
      </c>
      <c r="G25" s="2">
        <f>SUM('за 3 міс.18 р.'!G25+'квітень 18 р.'!G25)</f>
        <v>6830.75</v>
      </c>
      <c r="H25" s="2">
        <f>SUM('за 3 міс.18 р.'!H25+'квітень 18 р.'!H25)</f>
        <v>10141.14</v>
      </c>
      <c r="I25" s="2">
        <f>SUM('за 3 міс.18 р.'!I25+'квітень 18 р.'!I25)</f>
        <v>5883.9400000000005</v>
      </c>
      <c r="J25" s="2">
        <f>SUM('за 3 міс.18 р.'!J25+'квітень 18 р.'!J25)</f>
        <v>0</v>
      </c>
      <c r="K25" s="2">
        <f>SUM('за 3 міс.18 р.'!K25+'квітень 18 р.'!K25)</f>
        <v>0</v>
      </c>
      <c r="L25" s="2">
        <f>SUM('за 3 міс.18 р.'!L25+'квітень 18 р.'!L25)</f>
        <v>0</v>
      </c>
      <c r="M25" s="2">
        <f>SUM('за 3 міс.18 р.'!M25+'квітень 18 р.'!M25)</f>
        <v>0</v>
      </c>
      <c r="N25" s="2">
        <f>SUM('за 3 міс.18 р.'!N25+'квітень 18 р.'!N25)</f>
        <v>0</v>
      </c>
      <c r="O25" s="2">
        <f>SUM('за 3 міс.18 р.'!O25+'квітень 18 р.'!O25)</f>
        <v>151799.63</v>
      </c>
      <c r="P25" s="2">
        <f>SUM('за 3 міс.18 р.'!P25+'квітень 18 р.'!P25)</f>
        <v>0</v>
      </c>
      <c r="Q25" s="2">
        <f>SUM('за 3 міс.18 р.'!Q25+'квітень 18 р.'!Q25)</f>
        <v>0</v>
      </c>
      <c r="R25" s="2">
        <f>SUM('за 3 міс.18 р.'!R25+'квітень 18 р.'!R25)</f>
        <v>12208.47</v>
      </c>
      <c r="S25" s="2">
        <f>SUM('за 3 міс.18 р.'!S25+'квітень 18 р.'!S25)</f>
        <v>139591.16</v>
      </c>
      <c r="T25" s="2">
        <f>SUM('за 3 міс.18 р.'!T25+'квітень 18 р.'!T25)</f>
        <v>0</v>
      </c>
      <c r="U25" s="2">
        <f>SUM('за 3 міс.18 р.'!U25+'квітень 18 р.'!U25)</f>
        <v>504.5</v>
      </c>
      <c r="V25" s="2">
        <f>SUM('за 3 міс.18 р.'!V25+'квітень 18 р.'!V25)</f>
        <v>0</v>
      </c>
      <c r="W25" s="2">
        <f>SUM('за 3 міс.18 р.'!W25+'квітень 18 р.'!W25)</f>
        <v>0</v>
      </c>
      <c r="X25" s="2">
        <f>SUM('за 3 міс.18 р.'!X25+'квітень 18 р.'!X25)</f>
        <v>509320.30999999994</v>
      </c>
    </row>
    <row r="26" spans="1:24" x14ac:dyDescent="0.2">
      <c r="A26" s="30" t="s">
        <v>33</v>
      </c>
      <c r="B26" s="2">
        <f>SUM('за 3 міс.18 р.'!B26+'квітень 18 р.'!B26)</f>
        <v>75260.44</v>
      </c>
      <c r="C26" s="2">
        <f>SUM('за 3 міс.18 р.'!C26+'квітень 18 р.'!C26)</f>
        <v>0</v>
      </c>
      <c r="D26" s="2">
        <f>SUM('за 3 міс.18 р.'!D26+'квітень 18 р.'!D26)</f>
        <v>75260.44</v>
      </c>
      <c r="E26" s="2">
        <f>SUM('за 3 міс.18 р.'!E26+'квітень 18 р.'!E26)</f>
        <v>16564.34</v>
      </c>
      <c r="F26" s="2">
        <f>SUM('за 3 міс.18 р.'!F26+'квітень 18 р.'!F26)</f>
        <v>13750.89</v>
      </c>
      <c r="G26" s="2">
        <f>SUM('за 3 міс.18 р.'!G26+'квітень 18 р.'!G26)</f>
        <v>0</v>
      </c>
      <c r="H26" s="2">
        <f>SUM('за 3 міс.18 р.'!H26+'квітень 18 р.'!H26)</f>
        <v>13750.89</v>
      </c>
      <c r="I26" s="2">
        <f>SUM('за 3 міс.18 р.'!I26+'квітень 18 р.'!I26)</f>
        <v>0</v>
      </c>
      <c r="J26" s="2">
        <f>SUM('за 3 міс.18 р.'!J26+'квітень 18 р.'!J26)</f>
        <v>0</v>
      </c>
      <c r="K26" s="2">
        <f>SUM('за 3 міс.18 р.'!K26+'квітень 18 р.'!K26)</f>
        <v>0</v>
      </c>
      <c r="L26" s="2">
        <f>SUM('за 3 міс.18 р.'!L26+'квітень 18 р.'!L26)</f>
        <v>0</v>
      </c>
      <c r="M26" s="2">
        <f>SUM('за 3 міс.18 р.'!M26+'квітень 18 р.'!M26)</f>
        <v>0</v>
      </c>
      <c r="N26" s="2">
        <f>SUM('за 3 міс.18 р.'!N26+'квітень 18 р.'!N26)</f>
        <v>0</v>
      </c>
      <c r="O26" s="2">
        <f>SUM('за 3 міс.18 р.'!O26+'квітень 18 р.'!O26)</f>
        <v>0</v>
      </c>
      <c r="P26" s="2">
        <f>SUM('за 3 міс.18 р.'!P26+'квітень 18 р.'!P26)</f>
        <v>0</v>
      </c>
      <c r="Q26" s="2">
        <f>SUM('за 3 міс.18 р.'!Q26+'квітень 18 р.'!Q26)</f>
        <v>0</v>
      </c>
      <c r="R26" s="2">
        <f>SUM('за 3 міс.18 р.'!R26+'квітень 18 р.'!R26)</f>
        <v>0</v>
      </c>
      <c r="S26" s="2">
        <f>SUM('за 3 міс.18 р.'!S26+'квітень 18 р.'!S26)</f>
        <v>0</v>
      </c>
      <c r="T26" s="2">
        <f>SUM('за 3 міс.18 р.'!T26+'квітень 18 р.'!T26)</f>
        <v>0</v>
      </c>
      <c r="U26" s="2">
        <f>SUM('за 3 міс.18 р.'!U26+'квітень 18 р.'!U26)</f>
        <v>0</v>
      </c>
      <c r="V26" s="2">
        <f>SUM('за 3 міс.18 р.'!V26+'квітень 18 р.'!V26)</f>
        <v>0</v>
      </c>
      <c r="W26" s="2">
        <f>SUM('за 3 міс.18 р.'!W26+'квітень 18 р.'!W26)</f>
        <v>0</v>
      </c>
      <c r="X26" s="2">
        <f>SUM('за 3 міс.18 р.'!X26+'квітень 18 р.'!X26)</f>
        <v>105575.67000000001</v>
      </c>
    </row>
    <row r="27" spans="1:24" x14ac:dyDescent="0.2">
      <c r="A27" s="30" t="s">
        <v>19</v>
      </c>
      <c r="B27" s="2">
        <f>SUM('за 3 міс.18 р.'!B27+'квітень 18 р.'!B27)</f>
        <v>335628.77999999997</v>
      </c>
      <c r="C27" s="2">
        <f>SUM('за 3 міс.18 р.'!C27+'квітень 18 р.'!C27)</f>
        <v>125228.06999999999</v>
      </c>
      <c r="D27" s="2">
        <f>SUM('за 3 міс.18 р.'!D27+'квітень 18 р.'!D27)</f>
        <v>460856.85</v>
      </c>
      <c r="E27" s="2">
        <f>SUM('за 3 міс.18 р.'!E27+'квітень 18 р.'!E27)</f>
        <v>101442.6</v>
      </c>
      <c r="F27" s="2">
        <f>SUM('за 3 міс.18 р.'!F27+'квітень 18 р.'!F27)</f>
        <v>220309.97</v>
      </c>
      <c r="G27" s="2">
        <f>SUM('за 3 міс.18 р.'!G27+'квітень 18 р.'!G27)</f>
        <v>7236.1900000000005</v>
      </c>
      <c r="H27" s="2">
        <f>SUM('за 3 міс.18 р.'!H27+'квітень 18 р.'!H27)</f>
        <v>8996.85</v>
      </c>
      <c r="I27" s="2">
        <f>SUM('за 3 міс.18 р.'!I27+'квітень 18 р.'!I27)</f>
        <v>7597.8499999999995</v>
      </c>
      <c r="J27" s="2">
        <f>SUM('за 3 міс.18 р.'!J27+'квітень 18 р.'!J27)</f>
        <v>0</v>
      </c>
      <c r="K27" s="2">
        <f>SUM('за 3 міс.18 р.'!K27+'квітень 18 р.'!K27)</f>
        <v>0</v>
      </c>
      <c r="L27" s="2">
        <f>SUM('за 3 міс.18 р.'!L27+'квітень 18 р.'!L27)</f>
        <v>0</v>
      </c>
      <c r="M27" s="2">
        <f>SUM('за 3 міс.18 р.'!M27+'квітень 18 р.'!M27)</f>
        <v>0</v>
      </c>
      <c r="N27" s="2">
        <f>SUM('за 3 міс.18 р.'!N27+'квітень 18 р.'!N27)</f>
        <v>1657.06</v>
      </c>
      <c r="O27" s="2">
        <f>SUM('за 3 міс.18 р.'!O27+'квітень 18 р.'!O27)</f>
        <v>194317.52</v>
      </c>
      <c r="P27" s="2">
        <f>SUM('за 3 міс.18 р.'!P27+'квітень 18 р.'!P27)</f>
        <v>0</v>
      </c>
      <c r="Q27" s="2">
        <f>SUM('за 3 міс.18 р.'!Q27+'квітень 18 р.'!Q27)</f>
        <v>0</v>
      </c>
      <c r="R27" s="2">
        <f>SUM('за 3 міс.18 р.'!R27+'квітень 18 р.'!R27)</f>
        <v>18915.650000000001</v>
      </c>
      <c r="S27" s="2">
        <f>SUM('за 3 міс.18 р.'!S27+'квітень 18 р.'!S27)</f>
        <v>175401.87</v>
      </c>
      <c r="T27" s="2">
        <f>SUM('за 3 міс.18 р.'!T27+'квітень 18 р.'!T27)</f>
        <v>0</v>
      </c>
      <c r="U27" s="2">
        <f>SUM('за 3 міс.18 р.'!U27+'квітень 18 р.'!U27)</f>
        <v>504.5</v>
      </c>
      <c r="V27" s="2">
        <f>SUM('за 3 міс.18 р.'!V27+'квітень 18 р.'!V27)</f>
        <v>0</v>
      </c>
      <c r="W27" s="2">
        <f>SUM('за 3 міс.18 р.'!W27+'квітень 18 р.'!W27)</f>
        <v>0</v>
      </c>
      <c r="X27" s="2">
        <f>SUM('за 3 міс.18 р.'!X27+'квітень 18 р.'!X27)</f>
        <v>782609.42</v>
      </c>
    </row>
    <row r="28" spans="1:24" x14ac:dyDescent="0.2">
      <c r="A28" s="30" t="s">
        <v>20</v>
      </c>
      <c r="B28" s="2">
        <f>SUM('за 3 міс.18 р.'!B28+'квітень 18 р.'!B28)</f>
        <v>930935.47</v>
      </c>
      <c r="C28" s="2">
        <f>SUM('за 3 міс.18 р.'!C28+'квітень 18 р.'!C28)</f>
        <v>366511.07999999996</v>
      </c>
      <c r="D28" s="2">
        <f>SUM('за 3 міс.18 р.'!D28+'квітень 18 р.'!D28)</f>
        <v>1297446.5499999998</v>
      </c>
      <c r="E28" s="2">
        <f>SUM('за 3 міс.18 р.'!E28+'квітень 18 р.'!E28)</f>
        <v>270508.99</v>
      </c>
      <c r="F28" s="2">
        <f>SUM('за 3 міс.18 р.'!F28+'квітень 18 р.'!F28)</f>
        <v>612703</v>
      </c>
      <c r="G28" s="2">
        <f>SUM('за 3 міс.18 р.'!G28+'квітень 18 р.'!G28)</f>
        <v>178553.08000000002</v>
      </c>
      <c r="H28" s="2">
        <f>SUM('за 3 міс.18 р.'!H28+'квітень 18 р.'!H28)</f>
        <v>80180.84</v>
      </c>
      <c r="I28" s="2">
        <f>SUM('за 3 міс.18 р.'!I28+'квітень 18 р.'!I28)</f>
        <v>16613.3</v>
      </c>
      <c r="J28" s="2">
        <f>SUM('за 3 міс.18 р.'!J28+'квітень 18 р.'!J28)</f>
        <v>0</v>
      </c>
      <c r="K28" s="2">
        <f>SUM('за 3 міс.18 р.'!K28+'квітень 18 р.'!K28)</f>
        <v>0</v>
      </c>
      <c r="L28" s="2">
        <f>SUM('за 3 міс.18 р.'!L28+'квітень 18 р.'!L28)</f>
        <v>0</v>
      </c>
      <c r="M28" s="2">
        <f>SUM('за 3 міс.18 р.'!M28+'квітень 18 р.'!M28)</f>
        <v>0</v>
      </c>
      <c r="N28" s="2">
        <f>SUM('за 3 міс.18 р.'!N28+'квітень 18 р.'!N28)</f>
        <v>502.39</v>
      </c>
      <c r="O28" s="2">
        <f>SUM('за 3 міс.18 р.'!O28+'квітень 18 р.'!O28)</f>
        <v>336348.05000000005</v>
      </c>
      <c r="P28" s="2">
        <f>SUM('за 3 міс.18 р.'!P28+'квітень 18 р.'!P28)</f>
        <v>-22211.599999999999</v>
      </c>
      <c r="Q28" s="2">
        <f>SUM('за 3 міс.18 р.'!Q28+'квітень 18 р.'!Q28)</f>
        <v>10262.6</v>
      </c>
      <c r="R28" s="2">
        <f>SUM('за 3 міс.18 р.'!R28+'квітень 18 р.'!R28)</f>
        <v>44397.7</v>
      </c>
      <c r="S28" s="2">
        <f>SUM('за 3 міс.18 р.'!S28+'квітень 18 р.'!S28)</f>
        <v>303899.35000000003</v>
      </c>
      <c r="T28" s="2">
        <f>SUM('за 3 міс.18 р.'!T28+'квітень 18 р.'!T28)</f>
        <v>0</v>
      </c>
      <c r="U28" s="2">
        <f>SUM('за 3 міс.18 р.'!U28+'квітень 18 р.'!U28)</f>
        <v>505.34</v>
      </c>
      <c r="V28" s="2">
        <f>SUM('за 3 міс.18 р.'!V28+'квітень 18 р.'!V28)</f>
        <v>0</v>
      </c>
      <c r="W28" s="2">
        <f>SUM('за 3 міс.18 р.'!W28+'квітень 18 р.'!W28)</f>
        <v>0</v>
      </c>
      <c r="X28" s="2">
        <f>SUM('за 3 міс.18 р.'!X28+'квітень 18 р.'!X28)</f>
        <v>2180658.54</v>
      </c>
    </row>
    <row r="29" spans="1:24" x14ac:dyDescent="0.2">
      <c r="A29" s="30" t="s">
        <v>21</v>
      </c>
      <c r="B29" s="2">
        <f>SUM('за 3 міс.18 р.'!B29+'квітень 18 р.'!B29)</f>
        <v>576957.75</v>
      </c>
      <c r="C29" s="2">
        <f>SUM('за 3 міс.18 р.'!C29+'квітень 18 р.'!C29)</f>
        <v>102635.4</v>
      </c>
      <c r="D29" s="2">
        <f>SUM('за 3 міс.18 р.'!D29+'квітень 18 р.'!D29)</f>
        <v>679593.15</v>
      </c>
      <c r="E29" s="2">
        <f>SUM('за 3 міс.18 р.'!E29+'квітень 18 р.'!E29)</f>
        <v>149600.45000000001</v>
      </c>
      <c r="F29" s="2">
        <f>SUM('за 3 міс.18 р.'!F29+'квітень 18 р.'!F29)</f>
        <v>370688.77999999997</v>
      </c>
      <c r="G29" s="2">
        <f>SUM('за 3 міс.18 р.'!G29+'квітень 18 р.'!G29)</f>
        <v>12981.370000000003</v>
      </c>
      <c r="H29" s="2">
        <f>SUM('за 3 міс.18 р.'!H29+'квітень 18 р.'!H29)</f>
        <v>22108.75</v>
      </c>
      <c r="I29" s="2">
        <f>SUM('за 3 міс.18 р.'!I29+'квітень 18 р.'!I29)</f>
        <v>3518.3500000000004</v>
      </c>
      <c r="J29" s="2">
        <f>SUM('за 3 міс.18 р.'!J29+'квітень 18 р.'!J29)</f>
        <v>0</v>
      </c>
      <c r="K29" s="2">
        <f>SUM('за 3 міс.18 р.'!K29+'квітень 18 р.'!K29)</f>
        <v>0</v>
      </c>
      <c r="L29" s="2">
        <f>SUM('за 3 міс.18 р.'!L29+'квітень 18 р.'!L29)</f>
        <v>0</v>
      </c>
      <c r="M29" s="2">
        <f>SUM('за 3 міс.18 р.'!M29+'квітень 18 р.'!M29)</f>
        <v>0</v>
      </c>
      <c r="N29" s="2">
        <f>SUM('за 3 міс.18 р.'!N29+'квітень 18 р.'!N29)</f>
        <v>2141.5500000000002</v>
      </c>
      <c r="O29" s="2">
        <f>SUM('за 3 міс.18 р.'!O29+'квітень 18 р.'!O29)</f>
        <v>329434.26</v>
      </c>
      <c r="P29" s="2">
        <f>SUM('за 3 міс.18 р.'!P29+'квітень 18 р.'!P29)</f>
        <v>303498</v>
      </c>
      <c r="Q29" s="2">
        <f>SUM('за 3 міс.18 р.'!Q29+'квітень 18 р.'!Q29)</f>
        <v>3257.76</v>
      </c>
      <c r="R29" s="2">
        <f>SUM('за 3 міс.18 р.'!R29+'квітень 18 р.'!R29)</f>
        <v>22678.5</v>
      </c>
      <c r="S29" s="2">
        <f>SUM('за 3 міс.18 р.'!S29+'квітень 18 р.'!S29)</f>
        <v>0</v>
      </c>
      <c r="T29" s="2">
        <f>SUM('за 3 міс.18 р.'!T29+'квітень 18 р.'!T29)</f>
        <v>0</v>
      </c>
      <c r="U29" s="2">
        <f>SUM('за 3 міс.18 р.'!U29+'квітень 18 р.'!U29)</f>
        <v>504.5</v>
      </c>
      <c r="V29" s="2">
        <f>SUM('за 3 міс.18 р.'!V29+'квітень 18 р.'!V29)</f>
        <v>0</v>
      </c>
      <c r="W29" s="2">
        <f>SUM('за 3 міс.18 р.'!W29+'квітень 18 р.'!W29)</f>
        <v>0</v>
      </c>
      <c r="X29" s="2">
        <f>SUM('за 3 міс.18 р.'!X29+'квітень 18 р.'!X29)</f>
        <v>1199882.3799999999</v>
      </c>
    </row>
    <row r="30" spans="1:24" x14ac:dyDescent="0.2">
      <c r="A30" s="30" t="s">
        <v>22</v>
      </c>
      <c r="B30" s="2">
        <f>SUM('за 3 міс.18 р.'!B30+'квітень 18 р.'!B30)</f>
        <v>294098.93</v>
      </c>
      <c r="C30" s="2">
        <f>SUM('за 3 міс.18 р.'!C30+'квітень 18 р.'!C30)</f>
        <v>85683.150000000009</v>
      </c>
      <c r="D30" s="2">
        <f>SUM('за 3 міс.18 р.'!D30+'квітень 18 р.'!D30)</f>
        <v>379782.07999999996</v>
      </c>
      <c r="E30" s="2">
        <f>SUM('за 3 міс.18 р.'!E30+'квітень 18 р.'!E30)</f>
        <v>83600.240000000005</v>
      </c>
      <c r="F30" s="2">
        <f>SUM('за 3 міс.18 р.'!F30+'квітень 18 р.'!F30)</f>
        <v>159875.90999999997</v>
      </c>
      <c r="G30" s="2">
        <f>SUM('за 3 міс.18 р.'!G30+'квітень 18 р.'!G30)</f>
        <v>23629.969999999998</v>
      </c>
      <c r="H30" s="2">
        <f>SUM('за 3 міс.18 р.'!H30+'квітень 18 р.'!H30)</f>
        <v>15180.77</v>
      </c>
      <c r="I30" s="2">
        <f>SUM('за 3 міс.18 р.'!I30+'квітень 18 р.'!I30)</f>
        <v>9713.0600000000013</v>
      </c>
      <c r="J30" s="2">
        <f>SUM('за 3 міс.18 р.'!J30+'квітень 18 р.'!J30)</f>
        <v>0</v>
      </c>
      <c r="K30" s="2">
        <f>SUM('за 3 міс.18 р.'!K30+'квітень 18 р.'!K30)</f>
        <v>0</v>
      </c>
      <c r="L30" s="2">
        <f>SUM('за 3 міс.18 р.'!L30+'квітень 18 р.'!L30)</f>
        <v>0</v>
      </c>
      <c r="M30" s="2">
        <f>SUM('за 3 міс.18 р.'!M30+'квітень 18 р.'!M30)</f>
        <v>0</v>
      </c>
      <c r="N30" s="2">
        <f>SUM('за 3 міс.18 р.'!N30+'квітень 18 р.'!N30)</f>
        <v>314.17</v>
      </c>
      <c r="O30" s="2">
        <f>SUM('за 3 міс.18 р.'!O30+'квітень 18 р.'!O30)</f>
        <v>110533.43999999999</v>
      </c>
      <c r="P30" s="2">
        <f>SUM('за 3 міс.18 р.'!P30+'квітень 18 р.'!P30)</f>
        <v>0</v>
      </c>
      <c r="Q30" s="2">
        <f>SUM('за 3 міс.18 р.'!Q30+'квітень 18 р.'!Q30)</f>
        <v>0</v>
      </c>
      <c r="R30" s="2">
        <f>SUM('за 3 міс.18 р.'!R30+'квітень 18 р.'!R30)</f>
        <v>11294.94</v>
      </c>
      <c r="S30" s="2">
        <f>SUM('за 3 міс.18 р.'!S30+'квітень 18 р.'!S30)</f>
        <v>99238.5</v>
      </c>
      <c r="T30" s="2">
        <f>SUM('за 3 міс.18 р.'!T30+'квітень 18 р.'!T30)</f>
        <v>0</v>
      </c>
      <c r="U30" s="2">
        <f>SUM('за 3 міс.18 р.'!U30+'квітень 18 р.'!U30)</f>
        <v>504.5</v>
      </c>
      <c r="V30" s="2">
        <f>SUM('за 3 міс.18 р.'!V30+'квітень 18 р.'!V30)</f>
        <v>0</v>
      </c>
      <c r="W30" s="2">
        <f>SUM('за 3 міс.18 р.'!W30+'квітень 18 р.'!W30)</f>
        <v>0</v>
      </c>
      <c r="X30" s="2">
        <f>SUM('за 3 міс.18 р.'!X30+'квітень 18 р.'!X30)</f>
        <v>623258.23</v>
      </c>
    </row>
    <row r="31" spans="1:24" x14ac:dyDescent="0.2">
      <c r="A31" s="30" t="s">
        <v>23</v>
      </c>
      <c r="B31" s="2">
        <f>SUM('за 3 міс.18 р.'!B31+'квітень 18 р.'!B31)</f>
        <v>628370.54</v>
      </c>
      <c r="C31" s="2">
        <f>SUM('за 3 міс.18 р.'!C31+'квітень 18 р.'!C31)</f>
        <v>201384.12999999998</v>
      </c>
      <c r="D31" s="2">
        <f>SUM('за 3 міс.18 р.'!D31+'квітень 18 р.'!D31)</f>
        <v>829754.66999999993</v>
      </c>
      <c r="E31" s="2">
        <f>SUM('за 3 міс.18 р.'!E31+'квітень 18 р.'!E31)</f>
        <v>182625.21</v>
      </c>
      <c r="F31" s="2">
        <f>SUM('за 3 міс.18 р.'!F31+'квітень 18 р.'!F31)</f>
        <v>225980.31</v>
      </c>
      <c r="G31" s="2">
        <f>SUM('за 3 міс.18 р.'!G31+'квітень 18 р.'!G31)</f>
        <v>44308.03</v>
      </c>
      <c r="H31" s="2">
        <f>SUM('за 3 міс.18 р.'!H31+'квітень 18 р.'!H31)</f>
        <v>29845.100000000002</v>
      </c>
      <c r="I31" s="2">
        <f>SUM('за 3 міс.18 р.'!I31+'квітень 18 р.'!I31)</f>
        <v>7541.6900000000005</v>
      </c>
      <c r="J31" s="2">
        <f>SUM('за 3 міс.18 р.'!J31+'квітень 18 р.'!J31)</f>
        <v>0</v>
      </c>
      <c r="K31" s="2">
        <f>SUM('за 3 міс.18 р.'!K31+'квітень 18 р.'!K31)</f>
        <v>0</v>
      </c>
      <c r="L31" s="2">
        <f>SUM('за 3 міс.18 р.'!L31+'квітень 18 р.'!L31)</f>
        <v>0</v>
      </c>
      <c r="M31" s="2">
        <f>SUM('за 3 міс.18 р.'!M31+'квітень 18 р.'!M31)</f>
        <v>0</v>
      </c>
      <c r="N31" s="2">
        <f>SUM('за 3 міс.18 р.'!N31+'квітень 18 р.'!N31)</f>
        <v>0</v>
      </c>
      <c r="O31" s="2">
        <f>SUM('за 3 міс.18 р.'!O31+'квітень 18 р.'!O31)</f>
        <v>143780.99</v>
      </c>
      <c r="P31" s="2">
        <f>SUM('за 3 міс.18 р.'!P31+'квітень 18 р.'!P31)</f>
        <v>0</v>
      </c>
      <c r="Q31" s="2">
        <f>SUM('за 3 міс.18 р.'!Q31+'квітень 18 р.'!Q31)</f>
        <v>0</v>
      </c>
      <c r="R31" s="2">
        <f>SUM('за 3 міс.18 р.'!R31+'квітень 18 р.'!R31)</f>
        <v>22274.240000000002</v>
      </c>
      <c r="S31" s="2">
        <f>SUM('за 3 міс.18 р.'!S31+'квітень 18 р.'!S31)</f>
        <v>121506.75</v>
      </c>
      <c r="T31" s="2">
        <f>SUM('за 3 міс.18 р.'!T31+'квітень 18 р.'!T31)</f>
        <v>0</v>
      </c>
      <c r="U31" s="2">
        <f>SUM('за 3 міс.18 р.'!U31+'квітень 18 р.'!U31)</f>
        <v>504.5</v>
      </c>
      <c r="V31" s="2">
        <f>SUM('за 3 міс.18 р.'!V31+'квітень 18 р.'!V31)</f>
        <v>0</v>
      </c>
      <c r="W31" s="2">
        <f>SUM('за 3 міс.18 р.'!W31+'квітень 18 р.'!W31)</f>
        <v>0</v>
      </c>
      <c r="X31" s="2">
        <f>SUM('за 3 міс.18 р.'!X31+'квітень 18 р.'!X31)</f>
        <v>1238360.19</v>
      </c>
    </row>
    <row r="32" spans="1:24" x14ac:dyDescent="0.2">
      <c r="A32" s="34"/>
      <c r="B32" s="2">
        <f>SUM('за 3 міс.18 р.'!B32+'квітень 18 р.'!B32)</f>
        <v>0</v>
      </c>
      <c r="C32" s="2">
        <f>SUM('за 3 міс.18 р.'!C32+'квітень 18 р.'!C32)</f>
        <v>0</v>
      </c>
      <c r="D32" s="2">
        <f>SUM('за 3 міс.18 р.'!D32+'квітень 18 р.'!D32)</f>
        <v>0</v>
      </c>
      <c r="E32" s="2">
        <f>SUM('за 3 міс.18 р.'!E32+'квітень 18 р.'!E32)</f>
        <v>0</v>
      </c>
      <c r="F32" s="2">
        <f>SUM('за 3 міс.18 р.'!F32+'квітень 18 р.'!F32)</f>
        <v>0</v>
      </c>
      <c r="G32" s="2">
        <f>SUM('за 3 міс.18 р.'!G32+'квітень 18 р.'!G32)</f>
        <v>0</v>
      </c>
      <c r="H32" s="2">
        <f>SUM('за 3 міс.18 р.'!H32+'квітень 18 р.'!H32)</f>
        <v>0</v>
      </c>
      <c r="I32" s="2">
        <f>SUM('за 3 міс.18 р.'!I32+'квітень 18 р.'!I32)</f>
        <v>0</v>
      </c>
      <c r="J32" s="2">
        <f>SUM('за 3 міс.18 р.'!J32+'квітень 18 р.'!J32)</f>
        <v>0</v>
      </c>
      <c r="K32" s="2">
        <f>SUM('за 3 міс.18 р.'!K32+'квітень 18 р.'!K32)</f>
        <v>0</v>
      </c>
      <c r="L32" s="2">
        <f>SUM('за 3 міс.18 р.'!L32+'квітень 18 р.'!L32)</f>
        <v>0</v>
      </c>
      <c r="M32" s="2">
        <f>SUM('за 3 міс.18 р.'!M32+'квітень 18 р.'!M32)</f>
        <v>0</v>
      </c>
      <c r="N32" s="2">
        <f>SUM('за 3 міс.18 р.'!N32+'квітень 18 р.'!N32)</f>
        <v>0</v>
      </c>
      <c r="O32" s="2">
        <f>SUM('за 3 міс.18 р.'!O32+'квітень 18 р.'!O32)</f>
        <v>0</v>
      </c>
      <c r="P32" s="2">
        <f>SUM('за 3 міс.18 р.'!P32+'квітень 18 р.'!P32)</f>
        <v>0</v>
      </c>
      <c r="Q32" s="2">
        <f>SUM('за 3 міс.18 р.'!Q32+'квітень 18 р.'!Q32)</f>
        <v>0</v>
      </c>
      <c r="R32" s="2">
        <f>SUM('за 3 міс.18 р.'!R32+'квітень 18 р.'!R32)</f>
        <v>0</v>
      </c>
      <c r="S32" s="2">
        <f>SUM('за 3 міс.18 р.'!S32+'квітень 18 р.'!S32)</f>
        <v>0</v>
      </c>
      <c r="T32" s="2">
        <f>SUM('за 3 міс.18 р.'!T32+'квітень 18 р.'!T32)</f>
        <v>0</v>
      </c>
      <c r="U32" s="2">
        <f>SUM('за 3 міс.18 р.'!U32+'квітень 18 р.'!U32)</f>
        <v>0</v>
      </c>
      <c r="V32" s="2">
        <f>SUM('за 3 міс.18 р.'!V32+'квітень 18 р.'!V32)</f>
        <v>0</v>
      </c>
      <c r="W32" s="2">
        <f>SUM('за 3 міс.18 р.'!W32+'квітень 18 р.'!W32)</f>
        <v>0</v>
      </c>
      <c r="X32" s="2">
        <f>SUM('за 3 міс.18 р.'!X32+'квітень 18 р.'!X32)</f>
        <v>0</v>
      </c>
    </row>
    <row r="33" spans="1:26" x14ac:dyDescent="0.2">
      <c r="A33" s="34"/>
      <c r="B33" s="2">
        <f>SUM('за 3 міс.18 р.'!B33+'квітень 18 р.'!B33)</f>
        <v>0</v>
      </c>
      <c r="C33" s="2">
        <f>SUM('за 3 міс.18 р.'!C33+'квітень 18 р.'!C33)</f>
        <v>0</v>
      </c>
      <c r="D33" s="2">
        <f>SUM('за 3 міс.18 р.'!D33+'квітень 18 р.'!D33)</f>
        <v>0</v>
      </c>
      <c r="E33" s="2">
        <f>SUM('за 3 міс.18 р.'!E33+'квітень 18 р.'!E33)</f>
        <v>0</v>
      </c>
      <c r="F33" s="2">
        <f>SUM('за 3 міс.18 р.'!F33+'квітень 18 р.'!F33)</f>
        <v>0</v>
      </c>
      <c r="G33" s="2">
        <f>SUM('за 3 міс.18 р.'!G33+'квітень 18 р.'!G33)</f>
        <v>0</v>
      </c>
      <c r="H33" s="2">
        <f>SUM('за 3 міс.18 р.'!H33+'квітень 18 р.'!H33)</f>
        <v>0</v>
      </c>
      <c r="I33" s="2">
        <f>SUM('за 3 міс.18 р.'!I33+'квітень 18 р.'!I33)</f>
        <v>0</v>
      </c>
      <c r="J33" s="2">
        <f>SUM('за 3 міс.18 р.'!J33+'квітень 18 р.'!J33)</f>
        <v>0</v>
      </c>
      <c r="K33" s="2">
        <f>SUM('за 3 міс.18 р.'!K33+'квітень 18 р.'!K33)</f>
        <v>0</v>
      </c>
      <c r="L33" s="2">
        <f>SUM('за 3 міс.18 р.'!L33+'квітень 18 р.'!L33)</f>
        <v>0</v>
      </c>
      <c r="M33" s="2">
        <f>SUM('за 3 міс.18 р.'!M33+'квітень 18 р.'!M33)</f>
        <v>0</v>
      </c>
      <c r="N33" s="2">
        <f>SUM('за 3 міс.18 р.'!N33+'квітень 18 р.'!N33)</f>
        <v>0</v>
      </c>
      <c r="O33" s="2">
        <f>SUM('за 3 міс.18 р.'!O33+'квітень 18 р.'!O33)</f>
        <v>0</v>
      </c>
      <c r="P33" s="2">
        <f>SUM('за 3 міс.18 р.'!P33+'квітень 18 р.'!P33)</f>
        <v>0</v>
      </c>
      <c r="Q33" s="2">
        <f>SUM('за 3 міс.18 р.'!Q33+'квітень 18 р.'!Q33)</f>
        <v>0</v>
      </c>
      <c r="R33" s="2">
        <f>SUM('за 3 міс.18 р.'!R33+'квітень 18 р.'!R33)</f>
        <v>0</v>
      </c>
      <c r="S33" s="2">
        <f>SUM('за 3 міс.18 р.'!S33+'квітень 18 р.'!S33)</f>
        <v>0</v>
      </c>
      <c r="T33" s="2">
        <f>SUM('за 3 міс.18 р.'!T33+'квітень 18 р.'!T33)</f>
        <v>0</v>
      </c>
      <c r="U33" s="2">
        <f>SUM('за 3 міс.18 р.'!U33+'квітень 18 р.'!U33)</f>
        <v>0</v>
      </c>
      <c r="V33" s="2">
        <f>SUM('за 3 міс.18 р.'!V33+'квітень 18 р.'!V33)</f>
        <v>0</v>
      </c>
      <c r="W33" s="2">
        <f>SUM('за 3 міс.18 р.'!W33+'квітень 18 р.'!W33)</f>
        <v>0</v>
      </c>
      <c r="X33" s="2">
        <f>SUM('за 3 міс.18 р.'!X33+'квітень 18 р.'!X33)</f>
        <v>0</v>
      </c>
    </row>
    <row r="34" spans="1:26" x14ac:dyDescent="0.2">
      <c r="A34" s="34"/>
      <c r="B34" s="2">
        <f>SUM('за 3 міс.18 р.'!B34+'квітень 18 р.'!B34)</f>
        <v>0</v>
      </c>
      <c r="C34" s="2">
        <f>SUM('за 3 міс.18 р.'!C34+'квітень 18 р.'!C34)</f>
        <v>0</v>
      </c>
      <c r="D34" s="2">
        <f>SUM('за 3 міс.18 р.'!D34+'квітень 18 р.'!D34)</f>
        <v>0</v>
      </c>
      <c r="E34" s="2">
        <f>SUM('за 3 міс.18 р.'!E34+'квітень 18 р.'!E34)</f>
        <v>0</v>
      </c>
      <c r="F34" s="2">
        <f>SUM('за 3 міс.18 р.'!F34+'квітень 18 р.'!F34)</f>
        <v>0</v>
      </c>
      <c r="G34" s="2">
        <f>SUM('за 3 міс.18 р.'!G34+'квітень 18 р.'!G34)</f>
        <v>0</v>
      </c>
      <c r="H34" s="2">
        <f>SUM('за 3 міс.18 р.'!H34+'квітень 18 р.'!H34)</f>
        <v>0</v>
      </c>
      <c r="I34" s="2">
        <f>SUM('за 3 міс.18 р.'!I34+'квітень 18 р.'!I34)</f>
        <v>0</v>
      </c>
      <c r="J34" s="2">
        <f>SUM('за 3 міс.18 р.'!J34+'квітень 18 р.'!J34)</f>
        <v>0</v>
      </c>
      <c r="K34" s="2">
        <f>SUM('за 3 міс.18 р.'!K34+'квітень 18 р.'!K34)</f>
        <v>0</v>
      </c>
      <c r="L34" s="2">
        <f>SUM('за 3 міс.18 р.'!L34+'квітень 18 р.'!L34)</f>
        <v>0</v>
      </c>
      <c r="M34" s="2">
        <f>SUM('за 3 міс.18 р.'!M34+'квітень 18 р.'!M34)</f>
        <v>0</v>
      </c>
      <c r="N34" s="2">
        <f>SUM('за 3 міс.18 р.'!N34+'квітень 18 р.'!N34)</f>
        <v>0</v>
      </c>
      <c r="O34" s="2">
        <f>SUM('за 3 міс.18 р.'!O34+'квітень 18 р.'!O34)</f>
        <v>0</v>
      </c>
      <c r="P34" s="2">
        <f>SUM('за 3 міс.18 р.'!P34+'квітень 18 р.'!P34)</f>
        <v>0</v>
      </c>
      <c r="Q34" s="2">
        <f>SUM('за 3 міс.18 р.'!Q34+'квітень 18 р.'!Q34)</f>
        <v>0</v>
      </c>
      <c r="R34" s="2">
        <f>SUM('за 3 міс.18 р.'!R34+'квітень 18 р.'!R34)</f>
        <v>0</v>
      </c>
      <c r="S34" s="2">
        <f>SUM('за 3 міс.18 р.'!S34+'квітень 18 р.'!S34)</f>
        <v>0</v>
      </c>
      <c r="T34" s="2">
        <f>SUM('за 3 міс.18 р.'!T34+'квітень 18 р.'!T34)</f>
        <v>0</v>
      </c>
      <c r="U34" s="2">
        <f>SUM('за 3 міс.18 р.'!U34+'квітень 18 р.'!U34)</f>
        <v>0</v>
      </c>
      <c r="V34" s="2">
        <f>SUM('за 3 міс.18 р.'!V34+'квітень 18 р.'!V34)</f>
        <v>0</v>
      </c>
      <c r="W34" s="2">
        <f>SUM('за 3 міс.18 р.'!W34+'квітень 18 р.'!W34)</f>
        <v>0</v>
      </c>
      <c r="X34" s="2">
        <f>SUM('за 3 міс.18 р.'!X34+'квітень 18 р.'!X34)</f>
        <v>0</v>
      </c>
    </row>
    <row r="35" spans="1:26" x14ac:dyDescent="0.2">
      <c r="A35" s="35"/>
      <c r="B35" s="2">
        <f>SUM('за 3 міс.18 р.'!B35+'квітень 18 р.'!B35)</f>
        <v>0</v>
      </c>
      <c r="C35" s="2">
        <f>SUM('за 3 міс.18 р.'!C35+'квітень 18 р.'!C35)</f>
        <v>0</v>
      </c>
      <c r="D35" s="2">
        <f>SUM('за 3 міс.18 р.'!D35+'квітень 18 р.'!D35)</f>
        <v>0</v>
      </c>
      <c r="E35" s="2">
        <f>SUM('за 3 міс.18 р.'!E35+'квітень 18 р.'!E35)</f>
        <v>0</v>
      </c>
      <c r="F35" s="2">
        <f>SUM('за 3 міс.18 р.'!F35+'квітень 18 р.'!F35)</f>
        <v>0</v>
      </c>
      <c r="G35" s="2">
        <f>SUM('за 3 міс.18 р.'!G35+'квітень 18 р.'!G35)</f>
        <v>0</v>
      </c>
      <c r="H35" s="2">
        <f>SUM('за 3 міс.18 р.'!H35+'квітень 18 р.'!H35)</f>
        <v>0</v>
      </c>
      <c r="I35" s="2">
        <f>SUM('за 3 міс.18 р.'!I35+'квітень 18 р.'!I35)</f>
        <v>0</v>
      </c>
      <c r="J35" s="2">
        <f>SUM('за 3 міс.18 р.'!J35+'квітень 18 р.'!J35)</f>
        <v>0</v>
      </c>
      <c r="K35" s="2">
        <f>SUM('за 3 міс.18 р.'!K35+'квітень 18 р.'!K35)</f>
        <v>0</v>
      </c>
      <c r="L35" s="2">
        <f>SUM('за 3 міс.18 р.'!L35+'квітень 18 р.'!L35)</f>
        <v>0</v>
      </c>
      <c r="M35" s="2">
        <f>SUM('за 3 міс.18 р.'!M35+'квітень 18 р.'!M35)</f>
        <v>0</v>
      </c>
      <c r="N35" s="2">
        <f>SUM('за 3 міс.18 р.'!N35+'квітень 18 р.'!N35)</f>
        <v>0</v>
      </c>
      <c r="O35" s="2">
        <f>SUM('за 3 міс.18 р.'!O35+'квітень 18 р.'!O35)</f>
        <v>0</v>
      </c>
      <c r="P35" s="2">
        <f>SUM('за 3 міс.18 р.'!P35+'квітень 18 р.'!P35)</f>
        <v>0</v>
      </c>
      <c r="Q35" s="2">
        <f>SUM('за 3 міс.18 р.'!Q35+'квітень 18 р.'!Q35)</f>
        <v>0</v>
      </c>
      <c r="R35" s="2">
        <f>SUM('за 3 міс.18 р.'!R35+'квітень 18 р.'!R35)</f>
        <v>0</v>
      </c>
      <c r="S35" s="2">
        <f>SUM('за 3 міс.18 р.'!S35+'квітень 18 р.'!S35)</f>
        <v>0</v>
      </c>
      <c r="T35" s="2">
        <f>SUM('за 3 міс.18 р.'!T35+'квітень 18 р.'!T35)</f>
        <v>0</v>
      </c>
      <c r="U35" s="2">
        <f>SUM('за 3 міс.18 р.'!U35+'квітень 18 р.'!U35)</f>
        <v>0</v>
      </c>
      <c r="V35" s="2">
        <f>SUM('за 3 міс.18 р.'!V35+'квітень 18 р.'!V35)</f>
        <v>0</v>
      </c>
      <c r="W35" s="2">
        <f>SUM('за 3 міс.18 р.'!W35+'квітень 18 р.'!W35)</f>
        <v>0</v>
      </c>
      <c r="X35" s="2">
        <f>SUM('за 3 міс.18 р.'!X35+'квітень 18 р.'!X35)</f>
        <v>0</v>
      </c>
    </row>
    <row r="36" spans="1:26" x14ac:dyDescent="0.2">
      <c r="A36" s="9" t="s">
        <v>6</v>
      </c>
      <c r="B36" s="2">
        <f>SUM('за 3 міс.18 р.'!B36+'квітень 18 р.'!B36)</f>
        <v>9880660.3000000007</v>
      </c>
      <c r="C36" s="2">
        <f>SUM('за 3 міс.18 р.'!C36+'квітень 18 р.'!C36)</f>
        <v>2969037</v>
      </c>
      <c r="D36" s="2">
        <f>SUM('за 3 міс.18 р.'!D36+'квітень 18 р.'!D36)</f>
        <v>12849697.300000001</v>
      </c>
      <c r="E36" s="2">
        <f>SUM('за 3 міс.18 р.'!E36+'квітень 18 р.'!E36)</f>
        <v>2813339.8</v>
      </c>
      <c r="F36" s="2">
        <f>SUM('за 3 міс.18 р.'!F36+'квітень 18 р.'!F36)</f>
        <v>5575256.9900000002</v>
      </c>
      <c r="G36" s="2">
        <f>SUM('за 3 міс.18 р.'!G36+'квітень 18 р.'!G36)</f>
        <v>823585.34</v>
      </c>
      <c r="H36" s="2">
        <f>SUM('за 3 міс.18 р.'!H36+'квітень 18 р.'!H36)</f>
        <v>558149.4</v>
      </c>
      <c r="I36" s="2">
        <f>SUM('за 3 міс.18 р.'!I36+'квітень 18 р.'!I36)</f>
        <v>167759.71000000002</v>
      </c>
      <c r="J36" s="2">
        <f>SUM('за 3 міс.18 р.'!J36+'квітень 18 р.'!J36)</f>
        <v>0</v>
      </c>
      <c r="K36" s="2">
        <f>SUM('за 3 міс.18 р.'!K36+'квітень 18 р.'!K36)</f>
        <v>0</v>
      </c>
      <c r="L36" s="2">
        <f>SUM('за 3 міс.18 р.'!L36+'квітень 18 р.'!L36)</f>
        <v>0</v>
      </c>
      <c r="M36" s="2">
        <f>SUM('за 3 міс.18 р.'!M36+'квітень 18 р.'!M36)</f>
        <v>0</v>
      </c>
      <c r="N36" s="2">
        <f>SUM('за 3 міс.18 р.'!N36+'квітень 18 р.'!N36)</f>
        <v>29676.61</v>
      </c>
      <c r="O36" s="2">
        <f>SUM('за 3 міс.18 р.'!O36+'квітень 18 р.'!O36)</f>
        <v>3986499.59</v>
      </c>
      <c r="P36" s="2">
        <f>SUM('за 3 міс.18 р.'!P36+'квітень 18 р.'!P36)</f>
        <v>888282.4</v>
      </c>
      <c r="Q36" s="2">
        <f>SUM('за 3 міс.18 р.'!Q36+'квітень 18 р.'!Q36)</f>
        <v>17106.53</v>
      </c>
      <c r="R36" s="2">
        <f>SUM('за 3 міс.18 р.'!R36+'квітень 18 р.'!R36)</f>
        <v>469425.54</v>
      </c>
      <c r="S36" s="2">
        <f>SUM('за 3 міс.18 р.'!S36+'квітень 18 р.'!S36)</f>
        <v>2518471.37</v>
      </c>
      <c r="T36" s="2">
        <f>SUM('за 3 міс.18 р.'!T36+'квітень 18 р.'!T36)</f>
        <v>93213.75</v>
      </c>
      <c r="U36" s="2">
        <f>SUM('за 3 міс.18 р.'!U36+'квітень 18 р.'!U36)</f>
        <v>9586.34</v>
      </c>
      <c r="V36" s="2">
        <f>SUM('за 3 міс.18 р.'!V36+'квітень 18 р.'!V36)</f>
        <v>0</v>
      </c>
      <c r="W36" s="2">
        <f>SUM('за 3 міс.18 р.'!W36+'квітень 18 р.'!W36)</f>
        <v>0</v>
      </c>
      <c r="X36" s="2">
        <f>SUM('за 3 міс.18 р.'!X36+'квітень 18 р.'!X36)</f>
        <v>21238294.090000004</v>
      </c>
    </row>
    <row r="37" spans="1:26" x14ac:dyDescent="0.2">
      <c r="A37" s="9" t="s">
        <v>25</v>
      </c>
      <c r="B37" s="2">
        <f>SUM('за 3 міс.18 р.'!B37+'квітень 18 р.'!B37)</f>
        <v>12253397.09</v>
      </c>
      <c r="C37" s="2">
        <f>SUM('за 3 міс.18 р.'!C37+'квітень 18 р.'!C37)</f>
        <v>3605090.02</v>
      </c>
      <c r="D37" s="2">
        <f>SUM('за 3 міс.18 р.'!D37+'квітень 18 р.'!D37)</f>
        <v>15859715.640000001</v>
      </c>
      <c r="E37" s="2">
        <f>SUM('за 3 міс.18 р.'!E37+'квітень 18 р.'!E37)</f>
        <v>3475610.62</v>
      </c>
      <c r="F37" s="2">
        <f>SUM('за 3 міс.18 р.'!F37+'квітень 18 р.'!F37)</f>
        <v>6528740.4000000013</v>
      </c>
      <c r="G37" s="2">
        <f>SUM('за 3 міс.18 р.'!G37+'квітень 18 р.'!G37)</f>
        <v>569889.65999999992</v>
      </c>
      <c r="H37" s="2">
        <f>SUM('за 3 міс.18 р.'!H37+'квітень 18 р.'!H37)</f>
        <v>765316.4</v>
      </c>
      <c r="I37" s="2">
        <f>SUM('за 3 міс.18 р.'!I37+'квітень 18 р.'!I37)</f>
        <v>236436.02000000002</v>
      </c>
      <c r="J37" s="2">
        <f>SUM('за 3 міс.18 р.'!J37+'квітень 18 р.'!J37)</f>
        <v>0</v>
      </c>
      <c r="K37" s="2">
        <f>SUM('за 3 міс.18 р.'!K37+'квітень 18 р.'!K37)</f>
        <v>0</v>
      </c>
      <c r="L37" s="2">
        <f>SUM('за 3 міс.18 р.'!L37+'квітень 18 р.'!L37)</f>
        <v>0</v>
      </c>
      <c r="M37" s="2">
        <f>SUM('за 3 міс.18 р.'!M37+'квітень 18 р.'!M37)</f>
        <v>0</v>
      </c>
      <c r="N37" s="2">
        <f>SUM('за 3 міс.18 р.'!N37+'квітень 18 р.'!N37)</f>
        <v>37035.65</v>
      </c>
      <c r="O37" s="2">
        <f>SUM('за 3 міс.18 р.'!O37+'квітень 18 р.'!O37)</f>
        <v>4909467.33</v>
      </c>
      <c r="P37" s="2">
        <f>SUM('за 3 міс.18 р.'!P37+'квітень 18 р.'!P37)</f>
        <v>1285471.3999999999</v>
      </c>
      <c r="Q37" s="2">
        <f>SUM('за 3 міс.18 р.'!Q37+'квітень 18 р.'!Q37)</f>
        <v>45081.93</v>
      </c>
      <c r="R37" s="2">
        <f>SUM('за 3 міс.18 р.'!R37+'квітень 18 р.'!R37)</f>
        <v>583106.85</v>
      </c>
      <c r="S37" s="2">
        <f>SUM('за 3 міс.18 р.'!S37+'квітень 18 р.'!S37)</f>
        <v>2902593.4</v>
      </c>
      <c r="T37" s="2">
        <f>SUM('за 3 міс.18 р.'!T37+'квітень 18 р.'!T37)</f>
        <v>93213.75</v>
      </c>
      <c r="U37" s="2">
        <f>SUM('за 3 міс.18 р.'!U37+'квітень 18 р.'!U37)</f>
        <v>10595.34</v>
      </c>
      <c r="V37" s="2">
        <f>SUM('за 3 міс.18 р.'!V37+'квітень 18 р.'!V37)</f>
        <v>0</v>
      </c>
      <c r="W37" s="2">
        <f>SUM('за 3 міс.18 р.'!W37+'квітень 18 р.'!W37)</f>
        <v>0</v>
      </c>
      <c r="X37" s="2">
        <f>SUM('за 3 міс.18 р.'!X37+'квітень 18 р.'!X37)</f>
        <v>25864066.660000004</v>
      </c>
      <c r="Z37" s="17"/>
    </row>
    <row r="38" spans="1:26" x14ac:dyDescent="0.2">
      <c r="A38" s="26" t="s">
        <v>44</v>
      </c>
      <c r="B38" s="7">
        <v>2111</v>
      </c>
      <c r="C38" s="2">
        <v>2111</v>
      </c>
      <c r="D38" s="2">
        <v>2110</v>
      </c>
      <c r="E38" s="2">
        <v>2120</v>
      </c>
      <c r="F38" s="2">
        <v>2200</v>
      </c>
      <c r="G38" s="2">
        <v>2210</v>
      </c>
      <c r="H38" s="2">
        <v>2230</v>
      </c>
      <c r="I38" s="2">
        <v>2240</v>
      </c>
      <c r="J38" s="2">
        <v>2800</v>
      </c>
      <c r="K38" s="2"/>
      <c r="L38" s="2"/>
      <c r="M38" s="2"/>
      <c r="N38" s="2">
        <v>2250</v>
      </c>
      <c r="O38" s="2">
        <v>2270</v>
      </c>
      <c r="P38" s="2">
        <v>2271</v>
      </c>
      <c r="Q38" s="2">
        <v>2272</v>
      </c>
      <c r="R38" s="2">
        <v>2273</v>
      </c>
      <c r="S38" s="2">
        <v>2274</v>
      </c>
      <c r="T38" s="2">
        <v>2275</v>
      </c>
      <c r="U38" s="2">
        <v>2282</v>
      </c>
      <c r="V38" s="2"/>
      <c r="W38" s="2"/>
      <c r="X38" s="2"/>
    </row>
    <row r="39" spans="1:26" x14ac:dyDescent="0.2">
      <c r="A39" s="27"/>
      <c r="B39" s="27"/>
      <c r="C39" s="27"/>
      <c r="D39" s="27">
        <f>SUM(D36)</f>
        <v>12849697.300000001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6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</sheetData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opLeftCell="C15" workbookViewId="0">
      <selection activeCell="N29" sqref="N29"/>
    </sheetView>
  </sheetViews>
  <sheetFormatPr defaultColWidth="19.5703125" defaultRowHeight="15.75" x14ac:dyDescent="0.25"/>
  <cols>
    <col min="1" max="1" width="16.5703125" style="15" customWidth="1"/>
    <col min="2" max="2" width="11.28515625" style="15" customWidth="1"/>
    <col min="3" max="3" width="8.42578125" style="15" customWidth="1"/>
    <col min="4" max="4" width="9.42578125" style="15" customWidth="1"/>
    <col min="5" max="5" width="11.140625" style="15" customWidth="1"/>
    <col min="6" max="6" width="9.42578125" style="15" customWidth="1"/>
    <col min="7" max="8" width="8.85546875" style="15" customWidth="1"/>
    <col min="9" max="9" width="9.28515625" style="15" customWidth="1"/>
    <col min="10" max="10" width="6.5703125" style="15" customWidth="1"/>
    <col min="11" max="11" width="2" style="15" customWidth="1"/>
    <col min="12" max="13" width="2.140625" style="15" customWidth="1"/>
    <col min="14" max="14" width="8.5703125" style="15" customWidth="1"/>
    <col min="15" max="15" width="9.7109375" style="15" customWidth="1"/>
    <col min="16" max="16" width="8.5703125" style="15" customWidth="1"/>
    <col min="17" max="17" width="8.7109375" style="15" customWidth="1"/>
    <col min="18" max="18" width="9.140625" style="15" customWidth="1"/>
    <col min="19" max="19" width="10.85546875" style="15" customWidth="1"/>
    <col min="20" max="20" width="11.140625" style="15" customWidth="1"/>
    <col min="21" max="21" width="6.28515625" style="15" customWidth="1"/>
    <col min="22" max="22" width="6.5703125" style="15" customWidth="1"/>
    <col min="23" max="23" width="5.140625" style="15" customWidth="1"/>
    <col min="24" max="24" width="11.5703125" style="15" customWidth="1"/>
    <col min="25" max="16384" width="19.5703125" style="15"/>
  </cols>
  <sheetData>
    <row r="1" spans="1:24" x14ac:dyDescent="0.25">
      <c r="A1" s="1" t="s">
        <v>0</v>
      </c>
      <c r="B1" s="2"/>
      <c r="C1" s="3"/>
      <c r="D1" s="3">
        <f t="shared" ref="D1:D7" si="0">SUM(B1:C1)</f>
        <v>0</v>
      </c>
      <c r="E1" s="3"/>
      <c r="F1" s="3">
        <f t="shared" ref="F1:F36" si="1">G1+H1+I1+N1+O1+U1</f>
        <v>0</v>
      </c>
      <c r="G1" s="2"/>
      <c r="H1" s="2"/>
      <c r="I1" s="2"/>
      <c r="J1" s="2"/>
      <c r="K1" s="2"/>
      <c r="L1" s="2"/>
      <c r="M1" s="2"/>
      <c r="N1" s="2"/>
      <c r="O1" s="3">
        <f t="shared" ref="O1:O37" si="2">P1+Q1+R1+S1+T1</f>
        <v>0</v>
      </c>
      <c r="P1" s="2"/>
      <c r="Q1" s="2"/>
      <c r="R1" s="2"/>
      <c r="S1" s="2"/>
      <c r="T1" s="2"/>
      <c r="U1" s="2"/>
      <c r="V1" s="2"/>
      <c r="W1" s="2"/>
      <c r="X1" s="3">
        <f t="shared" ref="X1:X36" si="3">D1+E1+F1+U1+V1</f>
        <v>0</v>
      </c>
    </row>
    <row r="2" spans="1:24" x14ac:dyDescent="0.25">
      <c r="A2" s="1" t="s">
        <v>1</v>
      </c>
      <c r="B2" s="2"/>
      <c r="C2" s="2"/>
      <c r="D2" s="3">
        <f t="shared" si="0"/>
        <v>0</v>
      </c>
      <c r="E2" s="2"/>
      <c r="F2" s="3">
        <f t="shared" si="1"/>
        <v>0</v>
      </c>
      <c r="G2" s="2"/>
      <c r="H2" s="2"/>
      <c r="I2" s="2"/>
      <c r="J2" s="2"/>
      <c r="K2" s="2"/>
      <c r="L2" s="2"/>
      <c r="M2" s="2"/>
      <c r="N2" s="2"/>
      <c r="O2" s="3">
        <f t="shared" si="2"/>
        <v>0</v>
      </c>
      <c r="P2" s="2"/>
      <c r="Q2" s="2"/>
      <c r="R2" s="2"/>
      <c r="S2" s="2"/>
      <c r="T2" s="2"/>
      <c r="U2" s="2"/>
      <c r="V2" s="2"/>
      <c r="W2" s="2"/>
      <c r="X2" s="3">
        <f t="shared" si="3"/>
        <v>0</v>
      </c>
    </row>
    <row r="3" spans="1:24" x14ac:dyDescent="0.25">
      <c r="A3" s="1" t="s">
        <v>2</v>
      </c>
      <c r="B3" s="2"/>
      <c r="C3" s="2"/>
      <c r="D3" s="3">
        <f t="shared" si="0"/>
        <v>0</v>
      </c>
      <c r="E3" s="3"/>
      <c r="F3" s="3">
        <f t="shared" si="1"/>
        <v>0</v>
      </c>
      <c r="G3" s="2"/>
      <c r="H3" s="2"/>
      <c r="I3" s="2"/>
      <c r="J3" s="2"/>
      <c r="K3" s="2"/>
      <c r="L3" s="2"/>
      <c r="M3" s="2"/>
      <c r="N3" s="2"/>
      <c r="O3" s="3">
        <f t="shared" si="2"/>
        <v>0</v>
      </c>
      <c r="P3" s="2"/>
      <c r="Q3" s="2"/>
      <c r="R3" s="2"/>
      <c r="S3" s="2"/>
      <c r="T3" s="2"/>
      <c r="U3" s="2"/>
      <c r="V3" s="2"/>
      <c r="W3" s="2"/>
      <c r="X3" s="3">
        <f t="shared" si="3"/>
        <v>0</v>
      </c>
    </row>
    <row r="4" spans="1:24" x14ac:dyDescent="0.25">
      <c r="A4" s="1" t="s">
        <v>3</v>
      </c>
      <c r="B4" s="2"/>
      <c r="C4" s="2"/>
      <c r="D4" s="3">
        <f t="shared" si="0"/>
        <v>0</v>
      </c>
      <c r="E4" s="2"/>
      <c r="F4" s="3">
        <f t="shared" si="1"/>
        <v>0</v>
      </c>
      <c r="G4" s="2"/>
      <c r="H4" s="2"/>
      <c r="I4" s="2"/>
      <c r="J4" s="2"/>
      <c r="K4" s="2"/>
      <c r="L4" s="2"/>
      <c r="M4" s="2"/>
      <c r="N4" s="2"/>
      <c r="O4" s="3">
        <f t="shared" si="2"/>
        <v>0</v>
      </c>
      <c r="P4" s="2"/>
      <c r="Q4" s="2"/>
      <c r="R4" s="2"/>
      <c r="S4" s="2"/>
      <c r="T4" s="2"/>
      <c r="U4" s="2"/>
      <c r="V4" s="2"/>
      <c r="W4" s="2"/>
      <c r="X4" s="3">
        <f t="shared" si="3"/>
        <v>0</v>
      </c>
    </row>
    <row r="5" spans="1:24" x14ac:dyDescent="0.25">
      <c r="A5" s="1" t="s">
        <v>4</v>
      </c>
      <c r="B5" s="2">
        <v>389818.54</v>
      </c>
      <c r="C5" s="2">
        <v>72444.789999999994</v>
      </c>
      <c r="D5" s="3">
        <f t="shared" si="0"/>
        <v>462263.32999999996</v>
      </c>
      <c r="E5" s="3">
        <v>101126.64</v>
      </c>
      <c r="F5" s="3">
        <f t="shared" si="1"/>
        <v>227731.46000000002</v>
      </c>
      <c r="G5" s="2">
        <v>-3320.3</v>
      </c>
      <c r="H5" s="2"/>
      <c r="I5" s="2">
        <v>1096.58</v>
      </c>
      <c r="J5" s="2"/>
      <c r="K5" s="2"/>
      <c r="L5" s="2"/>
      <c r="M5" s="2"/>
      <c r="N5" s="2">
        <v>2788.84</v>
      </c>
      <c r="O5" s="3">
        <f t="shared" si="2"/>
        <v>227166.34000000003</v>
      </c>
      <c r="P5" s="2">
        <v>215000</v>
      </c>
      <c r="Q5" s="2">
        <v>2105.48</v>
      </c>
      <c r="R5" s="2">
        <v>10060.86</v>
      </c>
      <c r="S5" s="2"/>
      <c r="T5" s="2"/>
      <c r="U5" s="2"/>
      <c r="V5" s="2"/>
      <c r="W5" s="2"/>
      <c r="X5" s="3">
        <f t="shared" si="3"/>
        <v>791121.42999999993</v>
      </c>
    </row>
    <row r="6" spans="1:24" x14ac:dyDescent="0.25">
      <c r="A6" s="1" t="s">
        <v>5</v>
      </c>
      <c r="B6" s="2">
        <v>232777.95</v>
      </c>
      <c r="C6" s="3">
        <v>80035.41</v>
      </c>
      <c r="D6" s="3">
        <f t="shared" si="0"/>
        <v>312813.36</v>
      </c>
      <c r="E6" s="2">
        <v>68432.350000000006</v>
      </c>
      <c r="F6" s="3">
        <f t="shared" si="1"/>
        <v>151972.73000000001</v>
      </c>
      <c r="G6" s="2">
        <v>1082.0999999999999</v>
      </c>
      <c r="H6" s="2"/>
      <c r="I6" s="2">
        <v>142328.54999999999</v>
      </c>
      <c r="J6" s="2"/>
      <c r="K6" s="2"/>
      <c r="L6" s="2"/>
      <c r="M6" s="2"/>
      <c r="N6" s="2">
        <v>1694.98</v>
      </c>
      <c r="O6" s="3">
        <f t="shared" si="2"/>
        <v>6867.1</v>
      </c>
      <c r="P6" s="2"/>
      <c r="Q6" s="2">
        <v>5971.68</v>
      </c>
      <c r="R6" s="2">
        <v>895.42</v>
      </c>
      <c r="S6" s="2"/>
      <c r="T6" s="2"/>
      <c r="U6" s="2"/>
      <c r="V6" s="2"/>
      <c r="W6" s="2"/>
      <c r="X6" s="3">
        <f t="shared" si="3"/>
        <v>533218.43999999994</v>
      </c>
    </row>
    <row r="7" spans="1:24" x14ac:dyDescent="0.25">
      <c r="A7" s="1"/>
      <c r="B7" s="2"/>
      <c r="C7" s="2"/>
      <c r="D7" s="3">
        <f t="shared" si="0"/>
        <v>0</v>
      </c>
      <c r="E7" s="2"/>
      <c r="F7" s="3">
        <f t="shared" si="1"/>
        <v>0</v>
      </c>
      <c r="G7" s="2"/>
      <c r="H7" s="2"/>
      <c r="I7" s="2"/>
      <c r="J7" s="2"/>
      <c r="K7" s="2"/>
      <c r="L7" s="2"/>
      <c r="M7" s="2"/>
      <c r="N7" s="2"/>
      <c r="O7" s="3">
        <f t="shared" si="2"/>
        <v>0</v>
      </c>
      <c r="P7" s="2"/>
      <c r="Q7" s="2"/>
      <c r="R7" s="2"/>
      <c r="S7" s="2"/>
      <c r="T7" s="2"/>
      <c r="U7" s="2"/>
      <c r="V7" s="2"/>
      <c r="W7" s="2"/>
      <c r="X7" s="3">
        <f t="shared" si="3"/>
        <v>0</v>
      </c>
    </row>
    <row r="8" spans="1:24" x14ac:dyDescent="0.25">
      <c r="A8" s="1" t="s">
        <v>6</v>
      </c>
      <c r="B8" s="3">
        <f t="shared" ref="B8:N8" si="4">SUM(B1:B7)</f>
        <v>622596.49</v>
      </c>
      <c r="C8" s="3">
        <f t="shared" si="4"/>
        <v>152480.20000000001</v>
      </c>
      <c r="D8" s="3">
        <f t="shared" si="4"/>
        <v>775076.69</v>
      </c>
      <c r="E8" s="4">
        <v>169558.99</v>
      </c>
      <c r="F8" s="3">
        <f t="shared" si="1"/>
        <v>379704.18999999994</v>
      </c>
      <c r="G8" s="2">
        <f t="shared" si="4"/>
        <v>-2238.2000000000003</v>
      </c>
      <c r="H8" s="2">
        <f t="shared" si="4"/>
        <v>0</v>
      </c>
      <c r="I8" s="2">
        <f t="shared" si="4"/>
        <v>143425.12999999998</v>
      </c>
      <c r="J8" s="2">
        <f t="shared" si="4"/>
        <v>0</v>
      </c>
      <c r="K8" s="2">
        <f t="shared" si="4"/>
        <v>0</v>
      </c>
      <c r="L8" s="2">
        <f t="shared" si="4"/>
        <v>0</v>
      </c>
      <c r="M8" s="2">
        <f t="shared" si="4"/>
        <v>0</v>
      </c>
      <c r="N8" s="2">
        <f t="shared" si="4"/>
        <v>4483.82</v>
      </c>
      <c r="O8" s="3">
        <f t="shared" si="2"/>
        <v>234033.44</v>
      </c>
      <c r="P8" s="2">
        <f t="shared" ref="P8:W8" si="5">SUM(P1:P7)</f>
        <v>215000</v>
      </c>
      <c r="Q8" s="2">
        <f t="shared" si="5"/>
        <v>8077.16</v>
      </c>
      <c r="R8" s="2">
        <f t="shared" si="5"/>
        <v>10956.28</v>
      </c>
      <c r="S8" s="2">
        <f t="shared" si="5"/>
        <v>0</v>
      </c>
      <c r="T8" s="2">
        <f t="shared" si="5"/>
        <v>0</v>
      </c>
      <c r="U8" s="2">
        <f t="shared" si="5"/>
        <v>0</v>
      </c>
      <c r="V8" s="2">
        <f>SUM(V1:V7)</f>
        <v>0</v>
      </c>
      <c r="W8" s="2">
        <f t="shared" si="5"/>
        <v>0</v>
      </c>
      <c r="X8" s="3">
        <f t="shared" si="3"/>
        <v>1324339.8699999999</v>
      </c>
    </row>
    <row r="9" spans="1:24" x14ac:dyDescent="0.25">
      <c r="A9" s="1" t="s">
        <v>7</v>
      </c>
      <c r="B9" s="2">
        <v>162008.97</v>
      </c>
      <c r="C9" s="2">
        <v>34533.65</v>
      </c>
      <c r="D9" s="2">
        <f t="shared" ref="D9:D22" si="6">SUM(B9:C9)</f>
        <v>196542.62</v>
      </c>
      <c r="E9" s="2">
        <v>42996.480000000003</v>
      </c>
      <c r="F9" s="3">
        <f t="shared" si="1"/>
        <v>136469.05000000002</v>
      </c>
      <c r="G9" s="2">
        <v>19660.32</v>
      </c>
      <c r="H9" s="2"/>
      <c r="I9" s="2">
        <v>30187.48</v>
      </c>
      <c r="J9" s="2"/>
      <c r="K9" s="2"/>
      <c r="L9" s="2"/>
      <c r="M9" s="2"/>
      <c r="N9" s="2">
        <v>1391.98</v>
      </c>
      <c r="O9" s="3">
        <f t="shared" si="2"/>
        <v>85229.27</v>
      </c>
      <c r="P9" s="2"/>
      <c r="Q9" s="2"/>
      <c r="R9" s="2">
        <v>2112.7800000000002</v>
      </c>
      <c r="S9" s="2">
        <v>83116.490000000005</v>
      </c>
      <c r="T9" s="2"/>
      <c r="U9" s="2"/>
      <c r="V9" s="2"/>
      <c r="W9" s="2"/>
      <c r="X9" s="3">
        <f t="shared" si="3"/>
        <v>376008.15</v>
      </c>
    </row>
    <row r="10" spans="1:24" x14ac:dyDescent="0.25">
      <c r="A10" s="1" t="s">
        <v>8</v>
      </c>
      <c r="B10" s="2"/>
      <c r="C10" s="2"/>
      <c r="D10" s="2">
        <f t="shared" si="6"/>
        <v>0</v>
      </c>
      <c r="E10" s="2"/>
      <c r="F10" s="3">
        <f t="shared" si="1"/>
        <v>0</v>
      </c>
      <c r="G10" s="2"/>
      <c r="H10" s="2"/>
      <c r="I10" s="2"/>
      <c r="J10" s="2"/>
      <c r="K10" s="2"/>
      <c r="L10" s="2"/>
      <c r="M10" s="2"/>
      <c r="N10" s="2"/>
      <c r="O10" s="3">
        <f t="shared" si="2"/>
        <v>0</v>
      </c>
      <c r="P10" s="2"/>
      <c r="Q10" s="2"/>
      <c r="R10" s="2"/>
      <c r="S10" s="2"/>
      <c r="T10" s="2"/>
      <c r="U10" s="2"/>
      <c r="V10" s="2"/>
      <c r="W10" s="2"/>
      <c r="X10" s="3">
        <f t="shared" si="3"/>
        <v>0</v>
      </c>
    </row>
    <row r="11" spans="1:24" x14ac:dyDescent="0.25">
      <c r="A11" s="1" t="s">
        <v>9</v>
      </c>
      <c r="B11" s="2">
        <v>113313.39</v>
      </c>
      <c r="C11" s="2">
        <v>30798.3</v>
      </c>
      <c r="D11" s="2">
        <f t="shared" si="6"/>
        <v>144111.69</v>
      </c>
      <c r="E11" s="2">
        <v>31526.47</v>
      </c>
      <c r="F11" s="3">
        <f t="shared" si="1"/>
        <v>20223.050000000003</v>
      </c>
      <c r="G11" s="2">
        <v>8303.15</v>
      </c>
      <c r="H11" s="2"/>
      <c r="I11" s="2">
        <v>743.71</v>
      </c>
      <c r="J11" s="2"/>
      <c r="K11" s="2"/>
      <c r="L11" s="2"/>
      <c r="M11" s="2"/>
      <c r="N11" s="2"/>
      <c r="O11" s="3">
        <f t="shared" si="2"/>
        <v>11176.19</v>
      </c>
      <c r="P11" s="2"/>
      <c r="Q11" s="2"/>
      <c r="R11" s="2">
        <v>2744.1</v>
      </c>
      <c r="S11" s="2">
        <v>8432.09</v>
      </c>
      <c r="T11" s="2"/>
      <c r="U11" s="2"/>
      <c r="V11" s="2"/>
      <c r="W11" s="2"/>
      <c r="X11" s="3">
        <f t="shared" si="3"/>
        <v>195861.21000000002</v>
      </c>
    </row>
    <row r="12" spans="1:24" x14ac:dyDescent="0.25">
      <c r="A12" s="30" t="s">
        <v>34</v>
      </c>
      <c r="B12" s="2">
        <v>152857.07</v>
      </c>
      <c r="C12" s="2">
        <v>37449.699999999997</v>
      </c>
      <c r="D12" s="2">
        <f t="shared" si="6"/>
        <v>190306.77000000002</v>
      </c>
      <c r="E12" s="2">
        <v>41632.300000000003</v>
      </c>
      <c r="F12" s="3">
        <f t="shared" si="1"/>
        <v>49520.35</v>
      </c>
      <c r="G12" s="2">
        <v>15798.79</v>
      </c>
      <c r="H12" s="2"/>
      <c r="I12" s="2">
        <v>26406.77</v>
      </c>
      <c r="J12" s="2"/>
      <c r="K12" s="2"/>
      <c r="L12" s="2"/>
      <c r="M12" s="2"/>
      <c r="N12" s="2">
        <v>1394.17</v>
      </c>
      <c r="O12" s="3">
        <f t="shared" si="2"/>
        <v>5920.62</v>
      </c>
      <c r="P12" s="2"/>
      <c r="Q12" s="2"/>
      <c r="R12" s="2">
        <v>4716.03</v>
      </c>
      <c r="S12" s="2">
        <v>1204.5899999999999</v>
      </c>
      <c r="T12" s="2"/>
      <c r="U12" s="2"/>
      <c r="V12" s="2"/>
      <c r="W12" s="2"/>
      <c r="X12" s="3">
        <f t="shared" si="3"/>
        <v>281459.42</v>
      </c>
    </row>
    <row r="13" spans="1:24" x14ac:dyDescent="0.25">
      <c r="A13" s="30" t="s">
        <v>31</v>
      </c>
      <c r="B13" s="2">
        <v>15106.57</v>
      </c>
      <c r="C13" s="2"/>
      <c r="D13" s="2">
        <f t="shared" si="6"/>
        <v>15106.57</v>
      </c>
      <c r="E13" s="2">
        <v>3304.78</v>
      </c>
      <c r="F13" s="3">
        <f t="shared" si="1"/>
        <v>0</v>
      </c>
      <c r="G13" s="2"/>
      <c r="H13" s="2"/>
      <c r="I13" s="2"/>
      <c r="J13" s="2"/>
      <c r="K13" s="2"/>
      <c r="L13" s="2"/>
      <c r="M13" s="2"/>
      <c r="N13" s="2"/>
      <c r="O13" s="3">
        <f t="shared" si="2"/>
        <v>0</v>
      </c>
      <c r="P13" s="2"/>
      <c r="Q13" s="2"/>
      <c r="R13" s="2"/>
      <c r="S13" s="2"/>
      <c r="T13" s="2"/>
      <c r="U13" s="2"/>
      <c r="V13" s="2"/>
      <c r="W13" s="2"/>
      <c r="X13" s="3">
        <f t="shared" si="3"/>
        <v>18411.349999999999</v>
      </c>
    </row>
    <row r="14" spans="1:24" x14ac:dyDescent="0.25">
      <c r="A14" s="30" t="s">
        <v>10</v>
      </c>
      <c r="B14" s="2"/>
      <c r="C14" s="3"/>
      <c r="D14" s="2">
        <f t="shared" si="6"/>
        <v>0</v>
      </c>
      <c r="E14" s="2"/>
      <c r="F14" s="3">
        <f t="shared" si="1"/>
        <v>0</v>
      </c>
      <c r="G14" s="2"/>
      <c r="H14" s="2"/>
      <c r="I14" s="2"/>
      <c r="J14" s="2"/>
      <c r="K14" s="2"/>
      <c r="L14" s="2"/>
      <c r="M14" s="2"/>
      <c r="N14" s="2"/>
      <c r="O14" s="3">
        <f t="shared" si="2"/>
        <v>0</v>
      </c>
      <c r="P14" s="2"/>
      <c r="Q14" s="2"/>
      <c r="R14" s="2"/>
      <c r="S14" s="2"/>
      <c r="T14" s="2"/>
      <c r="U14" s="2"/>
      <c r="V14" s="2"/>
      <c r="W14" s="2"/>
      <c r="X14" s="3">
        <f t="shared" si="3"/>
        <v>0</v>
      </c>
    </row>
    <row r="15" spans="1:24" x14ac:dyDescent="0.25">
      <c r="A15" s="30" t="s">
        <v>11</v>
      </c>
      <c r="B15" s="2">
        <v>199083.59</v>
      </c>
      <c r="C15" s="2">
        <v>65357.5</v>
      </c>
      <c r="D15" s="2">
        <f t="shared" si="6"/>
        <v>264441.08999999997</v>
      </c>
      <c r="E15" s="2">
        <v>57850.23</v>
      </c>
      <c r="F15" s="3">
        <f t="shared" si="1"/>
        <v>55581.69</v>
      </c>
      <c r="G15" s="2">
        <v>33753.410000000003</v>
      </c>
      <c r="H15" s="2"/>
      <c r="I15" s="2">
        <v>18263.61</v>
      </c>
      <c r="J15" s="2"/>
      <c r="K15" s="2"/>
      <c r="L15" s="2"/>
      <c r="M15" s="2"/>
      <c r="N15" s="2">
        <v>1140</v>
      </c>
      <c r="O15" s="3">
        <f t="shared" si="2"/>
        <v>2424.67</v>
      </c>
      <c r="P15" s="2"/>
      <c r="Q15" s="2"/>
      <c r="R15" s="2">
        <v>2424.67</v>
      </c>
      <c r="S15" s="2"/>
      <c r="T15" s="2"/>
      <c r="U15" s="2"/>
      <c r="V15" s="2"/>
      <c r="W15" s="2"/>
      <c r="X15" s="3">
        <f t="shared" si="3"/>
        <v>377873.00999999995</v>
      </c>
    </row>
    <row r="16" spans="1:24" x14ac:dyDescent="0.25">
      <c r="A16" s="30" t="s">
        <v>12</v>
      </c>
      <c r="B16" s="2">
        <v>61384.24</v>
      </c>
      <c r="C16" s="2">
        <v>15024.15</v>
      </c>
      <c r="D16" s="2">
        <f t="shared" si="6"/>
        <v>76408.39</v>
      </c>
      <c r="E16" s="2">
        <v>16715.419999999998</v>
      </c>
      <c r="F16" s="3">
        <f t="shared" si="1"/>
        <v>4024.16</v>
      </c>
      <c r="G16" s="2">
        <v>515.95000000000005</v>
      </c>
      <c r="H16" s="2"/>
      <c r="I16" s="2">
        <v>719.04</v>
      </c>
      <c r="J16" s="2"/>
      <c r="K16" s="2"/>
      <c r="L16" s="2"/>
      <c r="M16" s="2"/>
      <c r="N16" s="2"/>
      <c r="O16" s="3">
        <f t="shared" si="2"/>
        <v>2789.17</v>
      </c>
      <c r="P16" s="2"/>
      <c r="Q16" s="2"/>
      <c r="R16" s="2">
        <v>1584.58</v>
      </c>
      <c r="S16" s="2">
        <v>1204.5899999999999</v>
      </c>
      <c r="T16" s="2"/>
      <c r="U16" s="2"/>
      <c r="V16" s="2"/>
      <c r="W16" s="2"/>
      <c r="X16" s="3">
        <f t="shared" si="3"/>
        <v>97147.97</v>
      </c>
    </row>
    <row r="17" spans="1:24" x14ac:dyDescent="0.25">
      <c r="A17" s="30" t="s">
        <v>13</v>
      </c>
      <c r="B17" s="2">
        <v>141584.24</v>
      </c>
      <c r="C17" s="2">
        <v>30514.65</v>
      </c>
      <c r="D17" s="2">
        <f t="shared" si="6"/>
        <v>172098.88999999998</v>
      </c>
      <c r="E17" s="2">
        <v>37649.07</v>
      </c>
      <c r="F17" s="3">
        <f t="shared" si="1"/>
        <v>92403.65</v>
      </c>
      <c r="G17" s="2">
        <v>4814.78</v>
      </c>
      <c r="H17" s="2"/>
      <c r="I17" s="2">
        <v>84779.37</v>
      </c>
      <c r="J17" s="2"/>
      <c r="K17" s="2"/>
      <c r="L17" s="2"/>
      <c r="M17" s="2"/>
      <c r="N17" s="2"/>
      <c r="O17" s="3">
        <f t="shared" si="2"/>
        <v>2809.5</v>
      </c>
      <c r="P17" s="2"/>
      <c r="Q17" s="2"/>
      <c r="R17" s="2">
        <v>2809.5</v>
      </c>
      <c r="S17" s="2"/>
      <c r="T17" s="2"/>
      <c r="U17" s="2"/>
      <c r="V17" s="2"/>
      <c r="W17" s="2"/>
      <c r="X17" s="3">
        <f t="shared" si="3"/>
        <v>302151.61</v>
      </c>
    </row>
    <row r="18" spans="1:24" x14ac:dyDescent="0.25">
      <c r="A18" s="30" t="s">
        <v>24</v>
      </c>
      <c r="B18" s="2">
        <v>142864.71</v>
      </c>
      <c r="C18" s="2">
        <v>41036.93</v>
      </c>
      <c r="D18" s="2">
        <f t="shared" si="6"/>
        <v>183901.63999999998</v>
      </c>
      <c r="E18" s="2">
        <v>40231.08</v>
      </c>
      <c r="F18" s="3">
        <f t="shared" si="1"/>
        <v>237427.53000000003</v>
      </c>
      <c r="G18" s="2">
        <v>18482.97</v>
      </c>
      <c r="H18" s="2"/>
      <c r="I18" s="2">
        <v>669.7</v>
      </c>
      <c r="J18" s="2"/>
      <c r="K18" s="2"/>
      <c r="L18" s="2"/>
      <c r="M18" s="2"/>
      <c r="N18" s="2"/>
      <c r="O18" s="3">
        <f t="shared" si="2"/>
        <v>218274.86000000002</v>
      </c>
      <c r="P18" s="2">
        <v>214992.51</v>
      </c>
      <c r="Q18" s="2"/>
      <c r="R18" s="2">
        <v>3282.35</v>
      </c>
      <c r="S18" s="2"/>
      <c r="T18" s="2"/>
      <c r="U18" s="2"/>
      <c r="V18" s="2"/>
      <c r="W18" s="2"/>
      <c r="X18" s="3">
        <f t="shared" si="3"/>
        <v>461560.25</v>
      </c>
    </row>
    <row r="19" spans="1:24" x14ac:dyDescent="0.25">
      <c r="A19" s="30" t="s">
        <v>14</v>
      </c>
      <c r="B19" s="2">
        <v>118783.56</v>
      </c>
      <c r="C19" s="2">
        <v>29134.37</v>
      </c>
      <c r="D19" s="2">
        <f t="shared" si="6"/>
        <v>147917.93</v>
      </c>
      <c r="E19" s="2">
        <v>32359.14</v>
      </c>
      <c r="F19" s="3">
        <f t="shared" si="1"/>
        <v>43136.71</v>
      </c>
      <c r="G19" s="2">
        <v>14118.32</v>
      </c>
      <c r="H19" s="2"/>
      <c r="I19" s="2">
        <v>2746.37</v>
      </c>
      <c r="J19" s="2"/>
      <c r="K19" s="2"/>
      <c r="L19" s="2"/>
      <c r="M19" s="2"/>
      <c r="N19" s="2">
        <v>60</v>
      </c>
      <c r="O19" s="3">
        <f t="shared" si="2"/>
        <v>26212.02</v>
      </c>
      <c r="P19" s="2"/>
      <c r="Q19" s="2"/>
      <c r="R19" s="2">
        <v>1574.52</v>
      </c>
      <c r="S19" s="2"/>
      <c r="T19" s="2">
        <v>24637.5</v>
      </c>
      <c r="U19" s="2"/>
      <c r="V19" s="2"/>
      <c r="W19" s="2"/>
      <c r="X19" s="3">
        <f t="shared" si="3"/>
        <v>223413.78</v>
      </c>
    </row>
    <row r="20" spans="1:24" x14ac:dyDescent="0.25">
      <c r="A20" s="30" t="s">
        <v>15</v>
      </c>
      <c r="B20" s="2">
        <v>162442.14000000001</v>
      </c>
      <c r="C20" s="2">
        <v>42984.99</v>
      </c>
      <c r="D20" s="2">
        <f t="shared" si="6"/>
        <v>205427.13</v>
      </c>
      <c r="E20" s="2">
        <v>44940.09</v>
      </c>
      <c r="F20" s="3">
        <f t="shared" si="1"/>
        <v>53616.149999999994</v>
      </c>
      <c r="G20" s="2">
        <v>8556.3799999999992</v>
      </c>
      <c r="H20" s="2"/>
      <c r="I20" s="2">
        <v>40788.75</v>
      </c>
      <c r="J20" s="2"/>
      <c r="K20" s="2"/>
      <c r="L20" s="2"/>
      <c r="M20" s="2"/>
      <c r="N20" s="2">
        <v>314.67</v>
      </c>
      <c r="O20" s="3">
        <f t="shared" si="2"/>
        <v>3956.35</v>
      </c>
      <c r="P20" s="2"/>
      <c r="Q20" s="2">
        <v>840</v>
      </c>
      <c r="R20" s="2">
        <v>3116.35</v>
      </c>
      <c r="S20" s="2"/>
      <c r="T20" s="2"/>
      <c r="U20" s="2"/>
      <c r="V20" s="2"/>
      <c r="W20" s="2"/>
      <c r="X20" s="3">
        <f t="shared" si="3"/>
        <v>303983.37</v>
      </c>
    </row>
    <row r="21" spans="1:24" x14ac:dyDescent="0.25">
      <c r="A21" s="34" t="s">
        <v>61</v>
      </c>
      <c r="B21" s="2">
        <v>60117.94</v>
      </c>
      <c r="C21" s="2">
        <v>14938.79</v>
      </c>
      <c r="D21" s="2">
        <f t="shared" si="6"/>
        <v>75056.73000000001</v>
      </c>
      <c r="E21" s="2">
        <v>16419.72</v>
      </c>
      <c r="F21" s="3">
        <f t="shared" si="1"/>
        <v>3938.3100000000004</v>
      </c>
      <c r="G21" s="2">
        <v>1715.65</v>
      </c>
      <c r="H21" s="2"/>
      <c r="I21" s="2">
        <v>743.71</v>
      </c>
      <c r="J21" s="2"/>
      <c r="K21" s="2"/>
      <c r="L21" s="2"/>
      <c r="M21" s="2"/>
      <c r="N21" s="2"/>
      <c r="O21" s="3">
        <f t="shared" si="2"/>
        <v>1478.95</v>
      </c>
      <c r="P21" s="2"/>
      <c r="Q21" s="2"/>
      <c r="R21" s="2">
        <v>1478.95</v>
      </c>
      <c r="S21" s="2"/>
      <c r="T21" s="2"/>
      <c r="U21" s="2"/>
      <c r="V21" s="2"/>
      <c r="W21" s="2"/>
      <c r="X21" s="3">
        <f t="shared" si="3"/>
        <v>95414.760000000009</v>
      </c>
    </row>
    <row r="22" spans="1:24" x14ac:dyDescent="0.25">
      <c r="A22" s="30" t="s">
        <v>16</v>
      </c>
      <c r="B22" s="2">
        <v>80751.28</v>
      </c>
      <c r="C22" s="2">
        <v>9483.7000000000007</v>
      </c>
      <c r="D22" s="2">
        <f t="shared" si="6"/>
        <v>90234.98</v>
      </c>
      <c r="E22" s="2">
        <v>19740.18</v>
      </c>
      <c r="F22" s="3">
        <f t="shared" si="1"/>
        <v>44716.130000000005</v>
      </c>
      <c r="G22" s="2">
        <v>589</v>
      </c>
      <c r="H22" s="2"/>
      <c r="I22" s="2">
        <v>719.04</v>
      </c>
      <c r="J22" s="2"/>
      <c r="K22" s="2"/>
      <c r="L22" s="2"/>
      <c r="M22" s="2"/>
      <c r="N22" s="2"/>
      <c r="O22" s="3">
        <f t="shared" si="2"/>
        <v>43408.090000000004</v>
      </c>
      <c r="P22" s="2"/>
      <c r="Q22" s="2"/>
      <c r="R22" s="2">
        <v>1247.55</v>
      </c>
      <c r="S22" s="2">
        <v>42160.54</v>
      </c>
      <c r="T22" s="2"/>
      <c r="U22" s="2"/>
      <c r="V22" s="2"/>
      <c r="W22" s="2"/>
      <c r="X22" s="3">
        <f t="shared" si="3"/>
        <v>154691.29</v>
      </c>
    </row>
    <row r="23" spans="1:24" x14ac:dyDescent="0.25">
      <c r="A23" s="30" t="s">
        <v>17</v>
      </c>
      <c r="B23" s="2">
        <v>213227.02</v>
      </c>
      <c r="C23" s="2">
        <v>53418.33</v>
      </c>
      <c r="D23" s="2">
        <f t="shared" ref="D23:D35" si="7">SUM(B23:C23)</f>
        <v>266645.34999999998</v>
      </c>
      <c r="E23" s="2">
        <v>58332.44</v>
      </c>
      <c r="F23" s="3">
        <f t="shared" si="1"/>
        <v>276906.53999999998</v>
      </c>
      <c r="G23" s="2">
        <v>26022.57</v>
      </c>
      <c r="H23" s="2"/>
      <c r="I23" s="2">
        <v>31974.58</v>
      </c>
      <c r="J23" s="2"/>
      <c r="K23" s="2"/>
      <c r="L23" s="2"/>
      <c r="M23" s="2"/>
      <c r="N23" s="2">
        <v>1394.17</v>
      </c>
      <c r="O23" s="3">
        <f t="shared" si="2"/>
        <v>217515.22</v>
      </c>
      <c r="P23" s="2">
        <v>215000</v>
      </c>
      <c r="Q23" s="2"/>
      <c r="R23" s="2">
        <v>2515.2199999999998</v>
      </c>
      <c r="S23" s="3"/>
      <c r="T23" s="2"/>
      <c r="U23" s="2"/>
      <c r="V23" s="2"/>
      <c r="W23" s="2"/>
      <c r="X23" s="3">
        <f t="shared" si="3"/>
        <v>601884.32999999996</v>
      </c>
    </row>
    <row r="24" spans="1:24" x14ac:dyDescent="0.25">
      <c r="A24" s="30" t="s">
        <v>18</v>
      </c>
      <c r="B24" s="2">
        <v>107033.7</v>
      </c>
      <c r="C24" s="2">
        <v>21583.45</v>
      </c>
      <c r="D24" s="2">
        <f t="shared" si="7"/>
        <v>128617.15</v>
      </c>
      <c r="E24" s="2">
        <v>28136.82</v>
      </c>
      <c r="F24" s="3">
        <f t="shared" si="1"/>
        <v>-4256.4400000000005</v>
      </c>
      <c r="G24" s="2">
        <v>8756.64</v>
      </c>
      <c r="H24" s="2"/>
      <c r="I24" s="2">
        <v>743.71</v>
      </c>
      <c r="J24" s="2"/>
      <c r="K24" s="2"/>
      <c r="L24" s="2"/>
      <c r="M24" s="2"/>
      <c r="N24" s="2">
        <v>1102.8699999999999</v>
      </c>
      <c r="O24" s="3">
        <f t="shared" si="2"/>
        <v>-14859.659999999998</v>
      </c>
      <c r="P24" s="2">
        <v>-17857.599999999999</v>
      </c>
      <c r="Q24" s="2"/>
      <c r="R24" s="2">
        <v>1793.35</v>
      </c>
      <c r="S24" s="2">
        <v>1204.5899999999999</v>
      </c>
      <c r="T24" s="2"/>
      <c r="U24" s="2"/>
      <c r="V24" s="2"/>
      <c r="W24" s="2"/>
      <c r="X24" s="3">
        <f t="shared" si="3"/>
        <v>152497.53</v>
      </c>
    </row>
    <row r="25" spans="1:24" x14ac:dyDescent="0.25">
      <c r="A25" s="30" t="s">
        <v>27</v>
      </c>
      <c r="B25" s="2">
        <v>51698.13</v>
      </c>
      <c r="C25" s="2">
        <v>11345.2</v>
      </c>
      <c r="D25" s="2">
        <f t="shared" si="7"/>
        <v>63043.33</v>
      </c>
      <c r="E25" s="2">
        <v>13791.62</v>
      </c>
      <c r="F25" s="3">
        <f t="shared" si="1"/>
        <v>4334.09</v>
      </c>
      <c r="G25" s="2">
        <v>1408.24</v>
      </c>
      <c r="H25" s="2"/>
      <c r="I25" s="2">
        <v>669.7</v>
      </c>
      <c r="J25" s="2"/>
      <c r="K25" s="2"/>
      <c r="L25" s="2"/>
      <c r="M25" s="2"/>
      <c r="N25" s="2"/>
      <c r="O25" s="3">
        <f t="shared" si="2"/>
        <v>2256.15</v>
      </c>
      <c r="P25" s="2"/>
      <c r="Q25" s="2"/>
      <c r="R25" s="2">
        <v>2256.15</v>
      </c>
      <c r="S25" s="2"/>
      <c r="T25" s="2"/>
      <c r="U25" s="2"/>
      <c r="V25" s="2"/>
      <c r="W25" s="2"/>
      <c r="X25" s="3">
        <f t="shared" si="3"/>
        <v>81169.039999999994</v>
      </c>
    </row>
    <row r="26" spans="1:24" x14ac:dyDescent="0.25">
      <c r="A26" s="30" t="s">
        <v>33</v>
      </c>
      <c r="B26" s="2">
        <v>22171.68</v>
      </c>
      <c r="C26" s="2"/>
      <c r="D26" s="2">
        <f t="shared" si="7"/>
        <v>22171.68</v>
      </c>
      <c r="E26" s="2">
        <v>4850.37</v>
      </c>
      <c r="F26" s="3">
        <f t="shared" si="1"/>
        <v>0</v>
      </c>
      <c r="G26" s="2"/>
      <c r="H26" s="2"/>
      <c r="I26" s="2"/>
      <c r="J26" s="2"/>
      <c r="K26" s="2"/>
      <c r="L26" s="2"/>
      <c r="M26" s="2"/>
      <c r="N26" s="2"/>
      <c r="O26" s="3">
        <f t="shared" si="2"/>
        <v>0</v>
      </c>
      <c r="P26" s="2"/>
      <c r="Q26" s="2"/>
      <c r="R26" s="2"/>
      <c r="S26" s="2"/>
      <c r="T26" s="2"/>
      <c r="U26" s="2"/>
      <c r="V26" s="2"/>
      <c r="W26" s="2"/>
      <c r="X26" s="3">
        <f t="shared" si="3"/>
        <v>27022.05</v>
      </c>
    </row>
    <row r="27" spans="1:24" x14ac:dyDescent="0.25">
      <c r="A27" s="30" t="s">
        <v>19</v>
      </c>
      <c r="B27" s="2">
        <v>83132.41</v>
      </c>
      <c r="C27" s="2">
        <v>23086.85</v>
      </c>
      <c r="D27" s="2">
        <f t="shared" si="7"/>
        <v>106219.26000000001</v>
      </c>
      <c r="E27" s="2">
        <v>23236.959999999999</v>
      </c>
      <c r="F27" s="3">
        <f t="shared" si="1"/>
        <v>7483.1500000000005</v>
      </c>
      <c r="G27" s="2">
        <v>283</v>
      </c>
      <c r="H27" s="2"/>
      <c r="I27" s="2">
        <v>719.04</v>
      </c>
      <c r="J27" s="2"/>
      <c r="K27" s="2"/>
      <c r="L27" s="2"/>
      <c r="M27" s="2"/>
      <c r="N27" s="2"/>
      <c r="O27" s="3">
        <f t="shared" si="2"/>
        <v>6481.1100000000006</v>
      </c>
      <c r="P27" s="2"/>
      <c r="Q27" s="2"/>
      <c r="R27" s="2">
        <v>2867.35</v>
      </c>
      <c r="S27" s="2">
        <v>3613.76</v>
      </c>
      <c r="T27" s="2"/>
      <c r="U27" s="2"/>
      <c r="V27" s="2"/>
      <c r="W27" s="2"/>
      <c r="X27" s="3">
        <f t="shared" si="3"/>
        <v>136939.37</v>
      </c>
    </row>
    <row r="28" spans="1:24" x14ac:dyDescent="0.25">
      <c r="A28" s="30" t="s">
        <v>20</v>
      </c>
      <c r="B28" s="2">
        <v>238514.64</v>
      </c>
      <c r="C28" s="2">
        <v>81517.600000000006</v>
      </c>
      <c r="D28" s="2">
        <f t="shared" si="7"/>
        <v>320032.24</v>
      </c>
      <c r="E28" s="2">
        <v>66563.28</v>
      </c>
      <c r="F28" s="3">
        <f t="shared" si="1"/>
        <v>234797.74</v>
      </c>
      <c r="G28" s="2">
        <v>24087.38</v>
      </c>
      <c r="H28" s="2"/>
      <c r="I28" s="2">
        <v>199132.31</v>
      </c>
      <c r="J28" s="2"/>
      <c r="K28" s="2"/>
      <c r="L28" s="2"/>
      <c r="M28" s="2"/>
      <c r="N28" s="2">
        <v>1394.65</v>
      </c>
      <c r="O28" s="3">
        <f t="shared" si="2"/>
        <v>10183.4</v>
      </c>
      <c r="P28" s="2"/>
      <c r="Q28" s="2">
        <v>3123.4</v>
      </c>
      <c r="R28" s="2">
        <v>7060</v>
      </c>
      <c r="S28" s="2"/>
      <c r="T28" s="2"/>
      <c r="U28" s="2"/>
      <c r="V28" s="2"/>
      <c r="W28" s="2"/>
      <c r="X28" s="3">
        <f t="shared" si="3"/>
        <v>621393.26</v>
      </c>
    </row>
    <row r="29" spans="1:24" x14ac:dyDescent="0.25">
      <c r="A29" s="30" t="s">
        <v>21</v>
      </c>
      <c r="B29" s="2">
        <v>148531.1</v>
      </c>
      <c r="C29" s="2">
        <v>25658.85</v>
      </c>
      <c r="D29" s="2">
        <f t="shared" si="7"/>
        <v>174189.95</v>
      </c>
      <c r="E29" s="2">
        <v>38106.51</v>
      </c>
      <c r="F29" s="3">
        <f t="shared" si="1"/>
        <v>221666.29000000004</v>
      </c>
      <c r="G29" s="2">
        <v>1256</v>
      </c>
      <c r="H29" s="2"/>
      <c r="I29" s="2">
        <v>669.73</v>
      </c>
      <c r="J29" s="2"/>
      <c r="K29" s="2"/>
      <c r="L29" s="2"/>
      <c r="M29" s="2"/>
      <c r="N29" s="2"/>
      <c r="O29" s="3">
        <f t="shared" si="2"/>
        <v>219740.56000000003</v>
      </c>
      <c r="P29" s="2">
        <v>215000</v>
      </c>
      <c r="Q29" s="2">
        <v>997.92</v>
      </c>
      <c r="R29" s="2">
        <v>3742.64</v>
      </c>
      <c r="S29" s="2"/>
      <c r="T29" s="2"/>
      <c r="U29" s="2"/>
      <c r="V29" s="2"/>
      <c r="W29" s="2"/>
      <c r="X29" s="3">
        <f t="shared" si="3"/>
        <v>433962.75000000006</v>
      </c>
    </row>
    <row r="30" spans="1:24" x14ac:dyDescent="0.25">
      <c r="A30" s="30" t="s">
        <v>22</v>
      </c>
      <c r="B30" s="2">
        <v>73171.41</v>
      </c>
      <c r="C30" s="2">
        <v>13206.7</v>
      </c>
      <c r="D30" s="2">
        <f t="shared" si="7"/>
        <v>86378.11</v>
      </c>
      <c r="E30" s="2">
        <v>18896.43</v>
      </c>
      <c r="F30" s="3">
        <f t="shared" si="1"/>
        <v>27879.69</v>
      </c>
      <c r="G30" s="2">
        <v>805.66</v>
      </c>
      <c r="H30" s="2"/>
      <c r="I30" s="2">
        <v>719.04</v>
      </c>
      <c r="J30" s="2"/>
      <c r="K30" s="2"/>
      <c r="L30" s="2"/>
      <c r="M30" s="2"/>
      <c r="N30" s="2">
        <v>314.17</v>
      </c>
      <c r="O30" s="3">
        <f t="shared" si="2"/>
        <v>26040.82</v>
      </c>
      <c r="P30" s="2"/>
      <c r="Q30" s="2"/>
      <c r="R30" s="2">
        <v>744.5</v>
      </c>
      <c r="S30" s="2">
        <v>25296.32</v>
      </c>
      <c r="T30" s="2"/>
      <c r="U30" s="2"/>
      <c r="V30" s="2"/>
      <c r="W30" s="2"/>
      <c r="X30" s="3">
        <f t="shared" si="3"/>
        <v>133154.23000000001</v>
      </c>
    </row>
    <row r="31" spans="1:24" x14ac:dyDescent="0.25">
      <c r="A31" s="30" t="s">
        <v>23</v>
      </c>
      <c r="B31" s="2">
        <v>150255.60999999999</v>
      </c>
      <c r="C31" s="2">
        <v>46159.94</v>
      </c>
      <c r="D31" s="2">
        <f t="shared" si="7"/>
        <v>196415.55</v>
      </c>
      <c r="E31" s="2">
        <v>42968.68</v>
      </c>
      <c r="F31" s="3">
        <f t="shared" si="1"/>
        <v>32136.629999999997</v>
      </c>
      <c r="G31" s="2">
        <v>12499.51</v>
      </c>
      <c r="H31" s="2"/>
      <c r="I31" s="2">
        <v>13200.88</v>
      </c>
      <c r="J31" s="2"/>
      <c r="K31" s="2"/>
      <c r="L31" s="2"/>
      <c r="M31" s="2"/>
      <c r="N31" s="2"/>
      <c r="O31" s="3">
        <f t="shared" si="2"/>
        <v>6436.24</v>
      </c>
      <c r="P31" s="2"/>
      <c r="Q31" s="2"/>
      <c r="R31" s="2">
        <v>5231.6499999999996</v>
      </c>
      <c r="S31" s="5">
        <v>1204.5899999999999</v>
      </c>
      <c r="T31" s="2"/>
      <c r="U31" s="2"/>
      <c r="V31" s="2"/>
      <c r="W31" s="2"/>
      <c r="X31" s="3">
        <f t="shared" si="3"/>
        <v>271520.86</v>
      </c>
    </row>
    <row r="32" spans="1:24" x14ac:dyDescent="0.25">
      <c r="A32" s="1"/>
      <c r="B32" s="2"/>
      <c r="C32" s="2"/>
      <c r="D32" s="2">
        <f t="shared" si="7"/>
        <v>0</v>
      </c>
      <c r="E32" s="2"/>
      <c r="F32" s="3">
        <f t="shared" si="1"/>
        <v>0</v>
      </c>
      <c r="G32" s="2"/>
      <c r="H32" s="2"/>
      <c r="I32" s="2"/>
      <c r="J32" s="2"/>
      <c r="K32" s="2"/>
      <c r="L32" s="2"/>
      <c r="M32" s="2"/>
      <c r="N32" s="2"/>
      <c r="O32" s="3">
        <f t="shared" si="2"/>
        <v>0</v>
      </c>
      <c r="P32" s="2"/>
      <c r="Q32" s="2"/>
      <c r="R32" s="2"/>
      <c r="S32" s="2"/>
      <c r="T32" s="2"/>
      <c r="U32" s="2"/>
      <c r="V32" s="2"/>
      <c r="W32" s="2"/>
      <c r="X32" s="3">
        <f t="shared" si="3"/>
        <v>0</v>
      </c>
    </row>
    <row r="33" spans="1:24" x14ac:dyDescent="0.25">
      <c r="A33" s="1"/>
      <c r="B33" s="2"/>
      <c r="C33" s="2"/>
      <c r="D33" s="2">
        <f t="shared" si="7"/>
        <v>0</v>
      </c>
      <c r="E33" s="2"/>
      <c r="F33" s="3">
        <f t="shared" si="1"/>
        <v>0</v>
      </c>
      <c r="G33" s="2"/>
      <c r="H33" s="2"/>
      <c r="I33" s="2"/>
      <c r="J33" s="2"/>
      <c r="K33" s="2"/>
      <c r="L33" s="2"/>
      <c r="M33" s="2"/>
      <c r="N33" s="2"/>
      <c r="O33" s="3">
        <f t="shared" si="2"/>
        <v>0</v>
      </c>
      <c r="P33" s="2"/>
      <c r="Q33" s="2"/>
      <c r="R33" s="2"/>
      <c r="S33" s="2"/>
      <c r="T33" s="2"/>
      <c r="U33" s="2"/>
      <c r="V33" s="2"/>
      <c r="W33" s="2"/>
      <c r="X33" s="3">
        <f t="shared" si="3"/>
        <v>0</v>
      </c>
    </row>
    <row r="34" spans="1:24" x14ac:dyDescent="0.25">
      <c r="A34" s="1"/>
      <c r="B34" s="2"/>
      <c r="C34" s="2"/>
      <c r="D34" s="2">
        <f t="shared" si="7"/>
        <v>0</v>
      </c>
      <c r="E34" s="2"/>
      <c r="F34" s="3">
        <f t="shared" si="1"/>
        <v>0</v>
      </c>
      <c r="G34" s="2"/>
      <c r="H34" s="2"/>
      <c r="I34" s="2"/>
      <c r="J34" s="2"/>
      <c r="K34" s="2"/>
      <c r="L34" s="2"/>
      <c r="M34" s="2"/>
      <c r="N34" s="2"/>
      <c r="O34" s="3">
        <f t="shared" si="2"/>
        <v>0</v>
      </c>
      <c r="P34" s="2"/>
      <c r="Q34" s="2"/>
      <c r="R34" s="2"/>
      <c r="S34" s="2"/>
      <c r="T34" s="2"/>
      <c r="U34" s="2"/>
      <c r="V34" s="2"/>
      <c r="W34" s="2"/>
      <c r="X34" s="3">
        <f t="shared" si="3"/>
        <v>0</v>
      </c>
    </row>
    <row r="35" spans="1:24" x14ac:dyDescent="0.25">
      <c r="A35" s="6"/>
      <c r="B35" s="2"/>
      <c r="C35" s="2"/>
      <c r="D35" s="2">
        <f t="shared" si="7"/>
        <v>0</v>
      </c>
      <c r="E35" s="2"/>
      <c r="F35" s="3">
        <f t="shared" si="1"/>
        <v>0</v>
      </c>
      <c r="G35" s="2"/>
      <c r="H35" s="2"/>
      <c r="I35" s="2"/>
      <c r="J35" s="2"/>
      <c r="K35" s="2"/>
      <c r="L35" s="2"/>
      <c r="M35" s="2"/>
      <c r="N35" s="2"/>
      <c r="O35" s="3">
        <f t="shared" si="2"/>
        <v>0</v>
      </c>
      <c r="P35" s="2"/>
      <c r="Q35" s="2"/>
      <c r="R35" s="2"/>
      <c r="S35" s="2"/>
      <c r="T35" s="2"/>
      <c r="U35" s="2"/>
      <c r="V35" s="2"/>
      <c r="W35" s="2"/>
      <c r="X35" s="3">
        <f t="shared" si="3"/>
        <v>0</v>
      </c>
    </row>
    <row r="36" spans="1:24" x14ac:dyDescent="0.25">
      <c r="A36" s="1" t="s">
        <v>6</v>
      </c>
      <c r="B36" s="3">
        <f t="shared" ref="B36:H36" si="8">SUM(B9:B35)</f>
        <v>2498033.4</v>
      </c>
      <c r="C36" s="3">
        <f t="shared" si="8"/>
        <v>627233.64999999991</v>
      </c>
      <c r="D36" s="3">
        <f t="shared" si="8"/>
        <v>3125267.0500000003</v>
      </c>
      <c r="E36" s="2">
        <f t="shared" si="8"/>
        <v>680248.07000000018</v>
      </c>
      <c r="F36" s="3">
        <f t="shared" si="1"/>
        <v>1542004.4700000002</v>
      </c>
      <c r="G36" s="2">
        <f t="shared" si="8"/>
        <v>201427.72</v>
      </c>
      <c r="H36" s="2">
        <f t="shared" si="8"/>
        <v>0</v>
      </c>
      <c r="I36" s="2">
        <f t="shared" ref="I36:N36" si="9">SUM(I9:I35)</f>
        <v>454596.54</v>
      </c>
      <c r="J36" s="2">
        <f t="shared" si="9"/>
        <v>0</v>
      </c>
      <c r="K36" s="2">
        <f t="shared" si="9"/>
        <v>0</v>
      </c>
      <c r="L36" s="2">
        <f t="shared" si="9"/>
        <v>0</v>
      </c>
      <c r="M36" s="2">
        <f t="shared" si="9"/>
        <v>0</v>
      </c>
      <c r="N36" s="2">
        <f t="shared" si="9"/>
        <v>8506.68</v>
      </c>
      <c r="O36" s="3">
        <f t="shared" si="2"/>
        <v>877473.53</v>
      </c>
      <c r="P36" s="2">
        <f>SUM(P10:P35)</f>
        <v>627134.91</v>
      </c>
      <c r="Q36" s="2">
        <f>SUM(Q10:Q35)</f>
        <v>4961.32</v>
      </c>
      <c r="R36" s="2">
        <f>SUM(R9:R35)</f>
        <v>53302.239999999998</v>
      </c>
      <c r="S36" s="2">
        <f>SUM(S9:S35)</f>
        <v>167437.56</v>
      </c>
      <c r="T36" s="2">
        <f>SUM(T9:T35)</f>
        <v>24637.5</v>
      </c>
      <c r="U36" s="2">
        <f>SUM(U9:U35)</f>
        <v>0</v>
      </c>
      <c r="V36" s="2">
        <f>SUM(V9:V35)</f>
        <v>0</v>
      </c>
      <c r="W36" s="2"/>
      <c r="X36" s="3">
        <f t="shared" si="3"/>
        <v>5347519.5900000008</v>
      </c>
    </row>
    <row r="37" spans="1:24" x14ac:dyDescent="0.25">
      <c r="A37" s="1" t="s">
        <v>25</v>
      </c>
      <c r="B37" s="3">
        <f>SUM(B36,B8)</f>
        <v>3120629.8899999997</v>
      </c>
      <c r="C37" s="3">
        <f>SUM(C36,C8)</f>
        <v>779713.84999999986</v>
      </c>
      <c r="D37" s="3">
        <f>D8+D36</f>
        <v>3900343.74</v>
      </c>
      <c r="E37" s="7">
        <v>849807.06</v>
      </c>
      <c r="F37" s="3">
        <f>G37+H37+I37+N37+O37+U37</f>
        <v>1921708.66</v>
      </c>
      <c r="G37" s="2">
        <f>G8+G36</f>
        <v>199189.52</v>
      </c>
      <c r="H37" s="2">
        <f>H8+H36</f>
        <v>0</v>
      </c>
      <c r="I37" s="2">
        <f t="shared" ref="I37:N37" si="10">I8+I36</f>
        <v>598021.66999999993</v>
      </c>
      <c r="J37" s="2">
        <f t="shared" si="10"/>
        <v>0</v>
      </c>
      <c r="K37" s="2">
        <f t="shared" si="10"/>
        <v>0</v>
      </c>
      <c r="L37" s="2">
        <f t="shared" si="10"/>
        <v>0</v>
      </c>
      <c r="M37" s="2">
        <f t="shared" si="10"/>
        <v>0</v>
      </c>
      <c r="N37" s="2">
        <f t="shared" si="10"/>
        <v>12990.5</v>
      </c>
      <c r="O37" s="3">
        <f t="shared" si="2"/>
        <v>1111506.97</v>
      </c>
      <c r="P37" s="2">
        <f t="shared" ref="P37:V37" si="11">P8+P36</f>
        <v>842134.91</v>
      </c>
      <c r="Q37" s="2">
        <f t="shared" si="11"/>
        <v>13038.48</v>
      </c>
      <c r="R37" s="2">
        <f t="shared" si="11"/>
        <v>64258.52</v>
      </c>
      <c r="S37" s="2">
        <f t="shared" si="11"/>
        <v>167437.56</v>
      </c>
      <c r="T37" s="2">
        <f t="shared" si="11"/>
        <v>24637.5</v>
      </c>
      <c r="U37" s="2">
        <f t="shared" si="11"/>
        <v>0</v>
      </c>
      <c r="V37" s="2">
        <f t="shared" si="11"/>
        <v>0</v>
      </c>
      <c r="W37" s="2"/>
      <c r="X37" s="3">
        <f>D37+E37+F37+U37+V37</f>
        <v>6671859.4600000009</v>
      </c>
    </row>
    <row r="38" spans="1:24" x14ac:dyDescent="0.25">
      <c r="A38" s="21" t="s">
        <v>45</v>
      </c>
      <c r="B38" s="8">
        <v>2111</v>
      </c>
      <c r="C38" s="1">
        <v>2111</v>
      </c>
      <c r="D38" s="1">
        <v>2110</v>
      </c>
      <c r="E38" s="1">
        <v>2120</v>
      </c>
      <c r="F38" s="1">
        <v>2200</v>
      </c>
      <c r="G38" s="1">
        <v>2210</v>
      </c>
      <c r="H38" s="1">
        <v>2230</v>
      </c>
      <c r="I38" s="1">
        <v>2240</v>
      </c>
      <c r="J38" s="1">
        <v>2800</v>
      </c>
      <c r="K38" s="1"/>
      <c r="L38" s="1"/>
      <c r="M38" s="1"/>
      <c r="N38" s="1">
        <v>2250</v>
      </c>
      <c r="O38" s="3">
        <v>2270</v>
      </c>
      <c r="P38" s="1">
        <v>2271</v>
      </c>
      <c r="Q38" s="1">
        <v>2272</v>
      </c>
      <c r="R38" s="1">
        <v>2273</v>
      </c>
      <c r="S38" s="1">
        <v>2274</v>
      </c>
      <c r="T38" s="1">
        <v>2275</v>
      </c>
      <c r="U38" s="1">
        <v>2282</v>
      </c>
      <c r="V38" s="1">
        <v>2730</v>
      </c>
      <c r="W38" s="1"/>
      <c r="X38" s="14"/>
    </row>
  </sheetData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C14" zoomScaleNormal="100" workbookViewId="0">
      <selection activeCell="A21" sqref="A21"/>
    </sheetView>
  </sheetViews>
  <sheetFormatPr defaultRowHeight="12.75" x14ac:dyDescent="0.2"/>
  <cols>
    <col min="1" max="1" width="18.140625" customWidth="1"/>
    <col min="2" max="2" width="14.85546875" customWidth="1"/>
    <col min="3" max="3" width="13.42578125" customWidth="1"/>
    <col min="4" max="4" width="10.5703125" customWidth="1"/>
    <col min="5" max="5" width="9.28515625" customWidth="1"/>
    <col min="6" max="6" width="12.28515625" customWidth="1"/>
    <col min="7" max="8" width="9.140625" customWidth="1"/>
    <col min="9" max="9" width="9.5703125" customWidth="1"/>
    <col min="10" max="10" width="4.42578125" customWidth="1"/>
    <col min="11" max="11" width="2.42578125" customWidth="1"/>
    <col min="12" max="13" width="2.5703125" customWidth="1"/>
    <col min="14" max="14" width="7.42578125" customWidth="1"/>
    <col min="15" max="15" width="9.7109375" customWidth="1"/>
    <col min="16" max="16" width="9.28515625" customWidth="1"/>
    <col min="17" max="17" width="7.7109375" customWidth="1"/>
    <col min="18" max="18" width="8.85546875" customWidth="1"/>
    <col min="19" max="19" width="9.7109375" customWidth="1"/>
    <col min="20" max="20" width="8.5703125" customWidth="1"/>
    <col min="21" max="21" width="5.7109375" customWidth="1"/>
    <col min="22" max="22" width="6.42578125" customWidth="1"/>
    <col min="23" max="23" width="3.140625" customWidth="1"/>
    <col min="24" max="24" width="16" customWidth="1"/>
  </cols>
  <sheetData>
    <row r="1" spans="1:24" x14ac:dyDescent="0.2">
      <c r="A1" s="34" t="s">
        <v>0</v>
      </c>
      <c r="B1" s="2">
        <f>SUM('за 4міс.18 р.'!B1+'травень 18 р.'!B1)</f>
        <v>0</v>
      </c>
      <c r="C1" s="2">
        <f>SUM('за 4міс.18 р.'!C1+'травень 18 р.'!C1)</f>
        <v>0</v>
      </c>
      <c r="D1" s="2">
        <f>SUM('за 4міс.18 р.'!D1+'травень 18 р.'!D1)</f>
        <v>0</v>
      </c>
      <c r="E1" s="2">
        <f>SUM('за 4міс.18 р.'!E1+'травень 18 р.'!E1)</f>
        <v>0</v>
      </c>
      <c r="F1" s="2">
        <f>SUM('за 4міс.18 р.'!F1+'травень 18 р.'!F1)</f>
        <v>-152419.98000000001</v>
      </c>
      <c r="G1" s="2">
        <f>SUM('за 4міс.18 р.'!G1+'травень 18 р.'!G1)</f>
        <v>-158338</v>
      </c>
      <c r="H1" s="2">
        <f>SUM('за 4міс.18 р.'!H1+'травень 18 р.'!H1)</f>
        <v>5918.02</v>
      </c>
      <c r="I1" s="2">
        <f>SUM('за 4міс.18 р.'!I1+'травень 18 р.'!I1)</f>
        <v>0</v>
      </c>
      <c r="J1" s="2">
        <f>SUM('за 4міс.18 р.'!J1+'травень 18 р.'!J1)</f>
        <v>0</v>
      </c>
      <c r="K1" s="2">
        <f>SUM('за 4міс.18 р.'!K1+'травень 18 р.'!K1)</f>
        <v>0</v>
      </c>
      <c r="L1" s="2">
        <f>SUM('за 4міс.18 р.'!L1+'травень 18 р.'!L1)</f>
        <v>0</v>
      </c>
      <c r="M1" s="2">
        <f>SUM('за 4міс.18 р.'!M1+'травень 18 р.'!M1)</f>
        <v>0</v>
      </c>
      <c r="N1" s="2">
        <f>SUM('за 4міс.18 р.'!N1+'травень 18 р.'!N1)</f>
        <v>0</v>
      </c>
      <c r="O1" s="2">
        <f>SUM('за 4міс.18 р.'!O1+'травень 18 р.'!O1)</f>
        <v>0</v>
      </c>
      <c r="P1" s="2">
        <f>SUM('за 4міс.18 р.'!P1+'травень 18 р.'!P1)</f>
        <v>0</v>
      </c>
      <c r="Q1" s="2">
        <f>SUM('за 4міс.18 р.'!Q1+'травень 18 р.'!Q1)</f>
        <v>0</v>
      </c>
      <c r="R1" s="2">
        <f>SUM('за 4міс.18 р.'!R1+'травень 18 р.'!R1)</f>
        <v>0</v>
      </c>
      <c r="S1" s="2">
        <f>SUM('за 4міс.18 р.'!S1+'травень 18 р.'!S1)</f>
        <v>0</v>
      </c>
      <c r="T1" s="2">
        <f>SUM('за 4міс.18 р.'!T1+'травень 18 р.'!T1)</f>
        <v>0</v>
      </c>
      <c r="U1" s="2">
        <f>SUM('за 4міс.18 р.'!U1+'травень 18 р.'!U1)</f>
        <v>0</v>
      </c>
      <c r="V1" s="2">
        <f>SUM('за 4міс.18 р.'!V1+'травень 18 р.'!V1)</f>
        <v>0</v>
      </c>
      <c r="W1" s="2">
        <f>SUM('за 4міс.18 р.'!W1+'травень 18 р.'!W1)</f>
        <v>0</v>
      </c>
      <c r="X1" s="2">
        <f>SUM('за 4міс.18 р.'!X1+'травень 18 р.'!X1)</f>
        <v>-152419.98000000001</v>
      </c>
    </row>
    <row r="2" spans="1:24" x14ac:dyDescent="0.2">
      <c r="A2" s="34" t="s">
        <v>1</v>
      </c>
      <c r="B2" s="2">
        <f>SUM('за 4міс.18 р.'!B2+'травень 18 р.'!B2)</f>
        <v>0</v>
      </c>
      <c r="C2" s="2">
        <f>SUM('за 4міс.18 р.'!C2+'травень 18 р.'!C2)</f>
        <v>0</v>
      </c>
      <c r="D2" s="2">
        <f>SUM('за 4міс.18 р.'!D2+'травень 18 р.'!D2)</f>
        <v>0</v>
      </c>
      <c r="E2" s="2">
        <f>SUM('за 4міс.18 р.'!E2+'травень 18 р.'!E2)</f>
        <v>0</v>
      </c>
      <c r="F2" s="2">
        <f>SUM('за 4міс.18 р.'!F2+'травень 18 р.'!F2)</f>
        <v>0</v>
      </c>
      <c r="G2" s="2">
        <f>SUM('за 4міс.18 р.'!G2+'травень 18 р.'!G2)</f>
        <v>0</v>
      </c>
      <c r="H2" s="2">
        <f>SUM('за 4міс.18 р.'!H2+'травень 18 р.'!H2)</f>
        <v>0</v>
      </c>
      <c r="I2" s="2">
        <f>SUM('за 4міс.18 р.'!I2+'травень 18 р.'!I2)</f>
        <v>0</v>
      </c>
      <c r="J2" s="2">
        <f>SUM('за 4міс.18 р.'!J2+'травень 18 р.'!J2)</f>
        <v>0</v>
      </c>
      <c r="K2" s="2">
        <f>SUM('за 4міс.18 р.'!K2+'травень 18 р.'!K2)</f>
        <v>0</v>
      </c>
      <c r="L2" s="2">
        <f>SUM('за 4міс.18 р.'!L2+'травень 18 р.'!L2)</f>
        <v>0</v>
      </c>
      <c r="M2" s="2">
        <f>SUM('за 4міс.18 р.'!M2+'травень 18 р.'!M2)</f>
        <v>0</v>
      </c>
      <c r="N2" s="2">
        <f>SUM('за 4міс.18 р.'!N2+'травень 18 р.'!N2)</f>
        <v>0</v>
      </c>
      <c r="O2" s="2">
        <f>SUM('за 4міс.18 р.'!O2+'травень 18 р.'!O2)</f>
        <v>0</v>
      </c>
      <c r="P2" s="2">
        <f>SUM('за 4міс.18 р.'!P2+'травень 18 р.'!P2)</f>
        <v>0</v>
      </c>
      <c r="Q2" s="2">
        <f>SUM('за 4міс.18 р.'!Q2+'травень 18 р.'!Q2)</f>
        <v>0</v>
      </c>
      <c r="R2" s="2">
        <f>SUM('за 4міс.18 р.'!R2+'травень 18 р.'!R2)</f>
        <v>0</v>
      </c>
      <c r="S2" s="2">
        <f>SUM('за 4міс.18 р.'!S2+'травень 18 р.'!S2)</f>
        <v>0</v>
      </c>
      <c r="T2" s="2">
        <f>SUM('за 4міс.18 р.'!T2+'травень 18 р.'!T2)</f>
        <v>0</v>
      </c>
      <c r="U2" s="2">
        <f>SUM('за 4міс.18 р.'!U2+'травень 18 р.'!U2)</f>
        <v>0</v>
      </c>
      <c r="V2" s="2">
        <f>SUM('за 4міс.18 р.'!V2+'травень 18 р.'!V2)</f>
        <v>0</v>
      </c>
      <c r="W2" s="2">
        <f>SUM('за 4міс.18 р.'!W2+'травень 18 р.'!W2)</f>
        <v>0</v>
      </c>
      <c r="X2" s="2">
        <f>SUM('за 4міс.18 р.'!X2+'травень 18 р.'!X2)</f>
        <v>0</v>
      </c>
    </row>
    <row r="3" spans="1:24" x14ac:dyDescent="0.2">
      <c r="A3" s="34" t="s">
        <v>2</v>
      </c>
      <c r="B3" s="2">
        <f>SUM('за 4міс.18 р.'!B3+'травень 18 р.'!B3)</f>
        <v>0</v>
      </c>
      <c r="C3" s="2">
        <f>SUM('за 4міс.18 р.'!C3+'травень 18 р.'!C3)</f>
        <v>0</v>
      </c>
      <c r="D3" s="2">
        <f>SUM('за 4міс.18 р.'!D3+'травень 18 р.'!D3)</f>
        <v>0</v>
      </c>
      <c r="E3" s="2">
        <f>SUM('за 4міс.18 р.'!E3+'травень 18 р.'!E3)</f>
        <v>0</v>
      </c>
      <c r="F3" s="2">
        <f>SUM('за 4міс.18 р.'!F3+'травень 18 р.'!F3)</f>
        <v>-69257.16</v>
      </c>
      <c r="G3" s="2">
        <f>SUM('за 4міс.18 р.'!G3+'травень 18 р.'!G3)</f>
        <v>-68014</v>
      </c>
      <c r="H3" s="2">
        <f>SUM('за 4міс.18 р.'!H3+'травень 18 р.'!H3)</f>
        <v>308.61</v>
      </c>
      <c r="I3" s="2">
        <f>SUM('за 4міс.18 р.'!I3+'травень 18 р.'!I3)</f>
        <v>0</v>
      </c>
      <c r="J3" s="2">
        <f>SUM('за 4міс.18 р.'!J3+'травень 18 р.'!J3)</f>
        <v>0</v>
      </c>
      <c r="K3" s="2">
        <f>SUM('за 4міс.18 р.'!K3+'травень 18 р.'!K3)</f>
        <v>0</v>
      </c>
      <c r="L3" s="2">
        <f>SUM('за 4міс.18 р.'!L3+'травень 18 р.'!L3)</f>
        <v>0</v>
      </c>
      <c r="M3" s="2">
        <f>SUM('за 4міс.18 р.'!M3+'травень 18 р.'!M3)</f>
        <v>0</v>
      </c>
      <c r="N3" s="2">
        <f>SUM('за 4міс.18 р.'!N3+'травень 18 р.'!N3)</f>
        <v>0</v>
      </c>
      <c r="O3" s="2">
        <f>SUM('за 4міс.18 р.'!O3+'травень 18 р.'!O3)</f>
        <v>-1551.77</v>
      </c>
      <c r="P3" s="2">
        <f>SUM('за 4міс.18 р.'!P3+'травень 18 р.'!P3)</f>
        <v>0</v>
      </c>
      <c r="Q3" s="2">
        <f>SUM('за 4міс.18 р.'!Q3+'травень 18 р.'!Q3)</f>
        <v>0</v>
      </c>
      <c r="R3" s="2">
        <f>SUM('за 4міс.18 р.'!R3+'травень 18 р.'!R3)</f>
        <v>-1551.77</v>
      </c>
      <c r="S3" s="2">
        <f>SUM('за 4міс.18 р.'!S3+'травень 18 р.'!S3)</f>
        <v>0</v>
      </c>
      <c r="T3" s="2">
        <f>SUM('за 4міс.18 р.'!T3+'травень 18 р.'!T3)</f>
        <v>0</v>
      </c>
      <c r="U3" s="2">
        <f>SUM('за 4міс.18 р.'!U3+'травень 18 р.'!U3)</f>
        <v>0</v>
      </c>
      <c r="V3" s="2">
        <f>SUM('за 4міс.18 р.'!V3+'травень 18 р.'!V3)</f>
        <v>0</v>
      </c>
      <c r="W3" s="2">
        <f>SUM('за 4міс.18 р.'!W3+'травень 18 р.'!W3)</f>
        <v>0</v>
      </c>
      <c r="X3" s="2">
        <f>SUM('за 4міс.18 р.'!X3+'травень 18 р.'!X3)</f>
        <v>-69257.16</v>
      </c>
    </row>
    <row r="4" spans="1:24" x14ac:dyDescent="0.2">
      <c r="A4" s="34" t="s">
        <v>3</v>
      </c>
      <c r="B4" s="2">
        <f>SUM('за 4міс.18 р.'!B4+'травень 18 р.'!B4)</f>
        <v>0</v>
      </c>
      <c r="C4" s="2">
        <f>SUM('за 4міс.18 р.'!C4+'травень 18 р.'!C4)</f>
        <v>0</v>
      </c>
      <c r="D4" s="2">
        <f>SUM('за 4міс.18 р.'!D4+'травень 18 р.'!D4)</f>
        <v>0</v>
      </c>
      <c r="E4" s="2">
        <f>SUM('за 4міс.18 р.'!E4+'травень 18 р.'!E4)</f>
        <v>0</v>
      </c>
      <c r="F4" s="2">
        <f>SUM('за 4міс.18 р.'!F4+'травень 18 р.'!F4)</f>
        <v>-56162.77</v>
      </c>
      <c r="G4" s="2">
        <f>SUM('за 4міс.18 р.'!G4+'травень 18 р.'!G4)</f>
        <v>-55247</v>
      </c>
      <c r="H4" s="2">
        <f>SUM('за 4міс.18 р.'!H4+'травень 18 р.'!H4)</f>
        <v>635.97</v>
      </c>
      <c r="I4" s="2">
        <f>SUM('за 4міс.18 р.'!I4+'травень 18 р.'!I4)</f>
        <v>0</v>
      </c>
      <c r="J4" s="2">
        <f>SUM('за 4міс.18 р.'!J4+'травень 18 р.'!J4)</f>
        <v>0</v>
      </c>
      <c r="K4" s="2">
        <f>SUM('за 4міс.18 р.'!K4+'травень 18 р.'!K4)</f>
        <v>0</v>
      </c>
      <c r="L4" s="2">
        <f>SUM('за 4міс.18 р.'!L4+'травень 18 р.'!L4)</f>
        <v>0</v>
      </c>
      <c r="M4" s="2">
        <f>SUM('за 4міс.18 р.'!M4+'травень 18 р.'!M4)</f>
        <v>0</v>
      </c>
      <c r="N4" s="2">
        <f>SUM('за 4міс.18 р.'!N4+'травень 18 р.'!N4)</f>
        <v>0</v>
      </c>
      <c r="O4" s="2">
        <f>SUM('за 4міс.18 р.'!O4+'травень 18 р.'!O4)</f>
        <v>-1551.74</v>
      </c>
      <c r="P4" s="2">
        <f>SUM('за 4міс.18 р.'!P4+'травень 18 р.'!P4)</f>
        <v>0</v>
      </c>
      <c r="Q4" s="2">
        <f>SUM('за 4міс.18 р.'!Q4+'травень 18 р.'!Q4)</f>
        <v>0</v>
      </c>
      <c r="R4" s="2">
        <f>SUM('за 4міс.18 р.'!R4+'травень 18 р.'!R4)</f>
        <v>-1551.74</v>
      </c>
      <c r="S4" s="2">
        <f>SUM('за 4міс.18 р.'!S4+'травень 18 р.'!S4)</f>
        <v>0</v>
      </c>
      <c r="T4" s="2">
        <f>SUM('за 4міс.18 р.'!T4+'травень 18 р.'!T4)</f>
        <v>0</v>
      </c>
      <c r="U4" s="2">
        <f>SUM('за 4міс.18 р.'!U4+'травень 18 р.'!U4)</f>
        <v>0</v>
      </c>
      <c r="V4" s="2">
        <f>SUM('за 4міс.18 р.'!V4+'травень 18 р.'!V4)</f>
        <v>0</v>
      </c>
      <c r="W4" s="2">
        <f>SUM('за 4міс.18 р.'!W4+'травень 18 р.'!W4)</f>
        <v>0</v>
      </c>
      <c r="X4" s="2">
        <f>SUM('за 4міс.18 р.'!X4+'травень 18 р.'!X4)</f>
        <v>-56162.77</v>
      </c>
    </row>
    <row r="5" spans="1:24" x14ac:dyDescent="0.2">
      <c r="A5" s="34" t="s">
        <v>4</v>
      </c>
      <c r="B5" s="2">
        <f>SUM('за 4міс.18 р.'!B5+'травень 18 р.'!B5)</f>
        <v>1841787.1800000002</v>
      </c>
      <c r="C5" s="2">
        <f>SUM('за 4міс.18 р.'!C5+'травень 18 р.'!C5)</f>
        <v>363842.14999999997</v>
      </c>
      <c r="D5" s="2">
        <f>SUM('за 4міс.18 р.'!D5+'травень 18 р.'!D5)</f>
        <v>2206857.86</v>
      </c>
      <c r="E5" s="2">
        <f>SUM('за 4міс.18 р.'!E5+'травень 18 р.'!E5)</f>
        <v>484875.93000000005</v>
      </c>
      <c r="F5" s="2">
        <f>SUM('за 4міс.18 р.'!F5+'травень 18 р.'!F5)</f>
        <v>885529.10000000009</v>
      </c>
      <c r="G5" s="2">
        <f>SUM('за 4міс.18 р.'!G5+'травень 18 р.'!G5)</f>
        <v>13685.45</v>
      </c>
      <c r="H5" s="2">
        <f>SUM('за 4міс.18 р.'!H5+'травень 18 р.'!H5)</f>
        <v>132119.52000000002</v>
      </c>
      <c r="I5" s="2">
        <f>SUM('за 4міс.18 р.'!I5+'травень 18 р.'!I5)</f>
        <v>4575.08</v>
      </c>
      <c r="J5" s="2">
        <f>SUM('за 4міс.18 р.'!J5+'травень 18 р.'!J5)</f>
        <v>0</v>
      </c>
      <c r="K5" s="2">
        <f>SUM('за 4міс.18 р.'!K5+'травень 18 р.'!K5)</f>
        <v>0</v>
      </c>
      <c r="L5" s="2">
        <f>SUM('за 4міс.18 р.'!L5+'травень 18 р.'!L5)</f>
        <v>0</v>
      </c>
      <c r="M5" s="2">
        <f>SUM('за 4міс.18 р.'!M5+'травень 18 р.'!M5)</f>
        <v>0</v>
      </c>
      <c r="N5" s="2">
        <f>SUM('за 4міс.18 р.'!N5+'травень 18 р.'!N5)</f>
        <v>7302.51</v>
      </c>
      <c r="O5" s="2">
        <f>SUM('за 4міс.18 р.'!O5+'травень 18 р.'!O5)</f>
        <v>727342.04</v>
      </c>
      <c r="P5" s="2">
        <f>SUM('за 4міс.18 р.'!P5+'травень 18 р.'!P5)</f>
        <v>612189</v>
      </c>
      <c r="Q5" s="2">
        <f>SUM('за 4міс.18 р.'!Q5+'травень 18 р.'!Q5)</f>
        <v>9880.68</v>
      </c>
      <c r="R5" s="2">
        <f>SUM('за 4міс.18 р.'!R5+'травень 18 р.'!R5)</f>
        <v>105272.36000000002</v>
      </c>
      <c r="S5" s="2">
        <f>SUM('за 4міс.18 р.'!S5+'травень 18 р.'!S5)</f>
        <v>0</v>
      </c>
      <c r="T5" s="2">
        <f>SUM('за 4міс.18 р.'!T5+'травень 18 р.'!T5)</f>
        <v>0</v>
      </c>
      <c r="U5" s="2">
        <f>SUM('за 4міс.18 р.'!U5+'травень 18 р.'!U5)</f>
        <v>504.5</v>
      </c>
      <c r="V5" s="2">
        <f>SUM('за 4міс.18 р.'!V5+'травень 18 р.'!V5)</f>
        <v>0</v>
      </c>
      <c r="W5" s="2">
        <f>SUM('за 4міс.18 р.'!W5+'травень 18 р.'!W5)</f>
        <v>0</v>
      </c>
      <c r="X5" s="2">
        <f>SUM('за 4міс.18 р.'!X5+'травень 18 р.'!X5)</f>
        <v>3577683.4299999997</v>
      </c>
    </row>
    <row r="6" spans="1:24" x14ac:dyDescent="0.2">
      <c r="A6" s="34" t="s">
        <v>5</v>
      </c>
      <c r="B6" s="2">
        <f>SUM('за 4міс.18 р.'!B6+'травень 18 р.'!B6)</f>
        <v>1153546.1000000001</v>
      </c>
      <c r="C6" s="2">
        <f>SUM('за 4міс.18 р.'!C6+'травень 18 р.'!C6)</f>
        <v>424691.06999999995</v>
      </c>
      <c r="D6" s="2">
        <f>SUM('за 4міс.18 р.'!D6+'травень 18 р.'!D6)</f>
        <v>1578237.17</v>
      </c>
      <c r="E6" s="2">
        <f>SUM('за 4міс.18 р.'!E6+'травень 18 р.'!E6)</f>
        <v>346953.88</v>
      </c>
      <c r="F6" s="2">
        <f>SUM('за 4міс.18 р.'!F6+'травень 18 р.'!F6)</f>
        <v>725498.41</v>
      </c>
      <c r="G6" s="2">
        <f>SUM('за 4міс.18 р.'!G6+'травень 18 р.'!G6)</f>
        <v>11979.670000000002</v>
      </c>
      <c r="H6" s="2">
        <f>SUM('за 4міс.18 р.'!H6+'травень 18 р.'!H6)</f>
        <v>68184.88</v>
      </c>
      <c r="I6" s="2">
        <f>SUM('за 4міс.18 р.'!I6+'травень 18 р.'!I6)</f>
        <v>207526.36</v>
      </c>
      <c r="J6" s="2">
        <f>SUM('за 4міс.18 р.'!J6+'травень 18 р.'!J6)</f>
        <v>0</v>
      </c>
      <c r="K6" s="2">
        <f>SUM('за 4міс.18 р.'!K6+'травень 18 р.'!K6)</f>
        <v>0</v>
      </c>
      <c r="L6" s="2">
        <f>SUM('за 4міс.18 р.'!L6+'травень 18 р.'!L6)</f>
        <v>0</v>
      </c>
      <c r="M6" s="2">
        <f>SUM('за 4міс.18 р.'!M6+'травень 18 р.'!M6)</f>
        <v>0</v>
      </c>
      <c r="N6" s="2">
        <f>SUM('за 4міс.18 р.'!N6+'травень 18 р.'!N6)</f>
        <v>4540.3500000000004</v>
      </c>
      <c r="O6" s="2">
        <f>SUM('за 4міс.18 р.'!O6+'травень 18 р.'!O6)</f>
        <v>432762.65</v>
      </c>
      <c r="P6" s="2">
        <f>SUM('за 4міс.18 р.'!P6+'травень 18 р.'!P6)</f>
        <v>0</v>
      </c>
      <c r="Q6" s="2">
        <f>SUM('за 4міс.18 р.'!Q6+'травень 18 р.'!Q6)</f>
        <v>26171.88</v>
      </c>
      <c r="R6" s="2">
        <f>SUM('за 4міс.18 р.'!R6+'травень 18 р.'!R6)</f>
        <v>22468.739999999998</v>
      </c>
      <c r="S6" s="2">
        <f>SUM('за 4міс.18 р.'!S6+'травень 18 р.'!S6)</f>
        <v>384122.03</v>
      </c>
      <c r="T6" s="2">
        <f>SUM('за 4міс.18 р.'!T6+'травень 18 р.'!T6)</f>
        <v>0</v>
      </c>
      <c r="U6" s="2">
        <f>SUM('за 4міс.18 р.'!U6+'травень 18 р.'!U6)</f>
        <v>504.5</v>
      </c>
      <c r="V6" s="2">
        <f>SUM('за 4міс.18 р.'!V6+'травень 18 р.'!V6)</f>
        <v>0</v>
      </c>
      <c r="W6" s="2">
        <f>SUM('за 4міс.18 р.'!W6+'травень 18 р.'!W6)</f>
        <v>0</v>
      </c>
      <c r="X6" s="2">
        <f>SUM('за 4міс.18 р.'!X6+'травень 18 р.'!X6)</f>
        <v>2650689.46</v>
      </c>
    </row>
    <row r="7" spans="1:24" x14ac:dyDescent="0.2">
      <c r="A7" s="34"/>
      <c r="B7" s="2">
        <f>SUM('за 4міс.18 р.'!B7+'травень 18 р.'!B7)</f>
        <v>0</v>
      </c>
      <c r="C7" s="2">
        <f>SUM('за 4міс.18 р.'!C7+'травень 18 р.'!C7)</f>
        <v>0</v>
      </c>
      <c r="D7" s="2">
        <f>SUM('за 4міс.18 р.'!D7+'травень 18 р.'!D7)</f>
        <v>0</v>
      </c>
      <c r="E7" s="2">
        <f>SUM('за 4міс.18 р.'!E7+'травень 18 р.'!E7)</f>
        <v>0</v>
      </c>
      <c r="F7" s="2">
        <f>SUM('за 4міс.18 р.'!F7+'травень 18 р.'!F7)</f>
        <v>0</v>
      </c>
      <c r="G7" s="2">
        <f>SUM('за 4міс.18 р.'!G7+'травень 18 р.'!G7)</f>
        <v>0</v>
      </c>
      <c r="H7" s="2">
        <f>SUM('за 4міс.18 р.'!H7+'травень 18 р.'!H7)</f>
        <v>0</v>
      </c>
      <c r="I7" s="2">
        <f>SUM('за 4міс.18 р.'!I7+'травень 18 р.'!I7)</f>
        <v>0</v>
      </c>
      <c r="J7" s="2">
        <f>SUM('за 4міс.18 р.'!J7+'травень 18 р.'!J7)</f>
        <v>0</v>
      </c>
      <c r="K7" s="2">
        <f>SUM('за 4міс.18 р.'!K7+'травень 18 р.'!K7)</f>
        <v>0</v>
      </c>
      <c r="L7" s="2">
        <f>SUM('за 4міс.18 р.'!L7+'травень 18 р.'!L7)</f>
        <v>0</v>
      </c>
      <c r="M7" s="2">
        <f>SUM('за 4міс.18 р.'!M7+'травень 18 р.'!M7)</f>
        <v>0</v>
      </c>
      <c r="N7" s="2">
        <f>SUM('за 4міс.18 р.'!N7+'травень 18 р.'!N7)</f>
        <v>0</v>
      </c>
      <c r="O7" s="2">
        <f>SUM('за 4міс.18 р.'!O7+'травень 18 р.'!O7)</f>
        <v>0</v>
      </c>
      <c r="P7" s="2">
        <f>SUM('за 4міс.18 р.'!P7+'травень 18 р.'!P7)</f>
        <v>0</v>
      </c>
      <c r="Q7" s="2">
        <f>SUM('за 4міс.18 р.'!Q7+'травень 18 р.'!Q7)</f>
        <v>0</v>
      </c>
      <c r="R7" s="2">
        <f>SUM('за 4міс.18 р.'!R7+'травень 18 р.'!R7)</f>
        <v>0</v>
      </c>
      <c r="S7" s="2">
        <f>SUM('за 4міс.18 р.'!S7+'травень 18 р.'!S7)</f>
        <v>0</v>
      </c>
      <c r="T7" s="2">
        <f>SUM('за 4міс.18 р.'!T7+'травень 18 р.'!T7)</f>
        <v>0</v>
      </c>
      <c r="U7" s="2">
        <f>SUM('за 4міс.18 р.'!U7+'травень 18 р.'!U7)</f>
        <v>0</v>
      </c>
      <c r="V7" s="2">
        <f>SUM('за 4міс.18 р.'!V7+'травень 18 р.'!V7)</f>
        <v>0</v>
      </c>
      <c r="W7" s="2">
        <f>SUM('за 4міс.18 р.'!W7+'травень 18 р.'!W7)</f>
        <v>0</v>
      </c>
      <c r="X7" s="2">
        <f>SUM('за 4міс.18 р.'!X7+'травень 18 р.'!X7)</f>
        <v>0</v>
      </c>
    </row>
    <row r="8" spans="1:24" x14ac:dyDescent="0.2">
      <c r="A8" s="9" t="s">
        <v>6</v>
      </c>
      <c r="B8" s="2">
        <f>SUM('за 4міс.18 р.'!B8+'травень 18 р.'!B8)</f>
        <v>2995333.2800000003</v>
      </c>
      <c r="C8" s="2">
        <f>SUM('за 4міс.18 р.'!C8+'травень 18 р.'!C8)</f>
        <v>788533.22</v>
      </c>
      <c r="D8" s="2">
        <f>SUM('за 4міс.18 р.'!D8+'травень 18 р.'!D8)</f>
        <v>3785095.03</v>
      </c>
      <c r="E8" s="2">
        <f>SUM('за 4міс.18 р.'!E8+'травень 18 р.'!E8)</f>
        <v>831829.81</v>
      </c>
      <c r="F8" s="2">
        <f>SUM('за 4міс.18 р.'!F8+'травень 18 р.'!F8)</f>
        <v>1333187.5999999999</v>
      </c>
      <c r="G8" s="2">
        <f>SUM('за 4міс.18 р.'!G8+'травень 18 р.'!G8)</f>
        <v>-255933.88000000003</v>
      </c>
      <c r="H8" s="2">
        <f>SUM('за 4міс.18 р.'!H8+'травень 18 р.'!H8)</f>
        <v>207167</v>
      </c>
      <c r="I8" s="2">
        <f>SUM('за 4міс.18 р.'!I8+'травень 18 р.'!I8)</f>
        <v>212101.43999999997</v>
      </c>
      <c r="J8" s="2">
        <f>SUM('за 4міс.18 р.'!J8+'травень 18 р.'!J8)</f>
        <v>0</v>
      </c>
      <c r="K8" s="2">
        <f>SUM('за 4міс.18 р.'!K8+'травень 18 р.'!K8)</f>
        <v>0</v>
      </c>
      <c r="L8" s="2">
        <f>SUM('за 4міс.18 р.'!L8+'травень 18 р.'!L8)</f>
        <v>0</v>
      </c>
      <c r="M8" s="2">
        <f>SUM('за 4міс.18 р.'!M8+'травень 18 р.'!M8)</f>
        <v>0</v>
      </c>
      <c r="N8" s="2">
        <f>SUM('за 4міс.18 р.'!N8+'травень 18 р.'!N8)</f>
        <v>11842.86</v>
      </c>
      <c r="O8" s="2">
        <f>SUM('за 4міс.18 р.'!O8+'травень 18 р.'!O8)</f>
        <v>1157001.18</v>
      </c>
      <c r="P8" s="2">
        <f>SUM('за 4міс.18 р.'!P8+'травень 18 р.'!P8)</f>
        <v>612189</v>
      </c>
      <c r="Q8" s="2">
        <f>SUM('за 4міс.18 р.'!Q8+'травень 18 р.'!Q8)</f>
        <v>36052.559999999998</v>
      </c>
      <c r="R8" s="2">
        <f>SUM('за 4міс.18 р.'!R8+'травень 18 р.'!R8)</f>
        <v>124637.59</v>
      </c>
      <c r="S8" s="2">
        <f>SUM('за 4міс.18 р.'!S8+'травень 18 р.'!S8)</f>
        <v>384122.03</v>
      </c>
      <c r="T8" s="2">
        <f>SUM('за 4міс.18 р.'!T8+'травень 18 р.'!T8)</f>
        <v>0</v>
      </c>
      <c r="U8" s="2">
        <f>SUM('за 4міс.18 р.'!U8+'травень 18 р.'!U8)</f>
        <v>1009</v>
      </c>
      <c r="V8" s="2">
        <f>SUM('за 4міс.18 р.'!V8+'травень 18 р.'!V8)</f>
        <v>0</v>
      </c>
      <c r="W8" s="2">
        <f>SUM('за 4міс.18 р.'!W8+'травень 18 р.'!W8)</f>
        <v>0</v>
      </c>
      <c r="X8" s="2">
        <f>SUM('за 4міс.18 р.'!X8+'травень 18 р.'!X8)</f>
        <v>5950112.4400000004</v>
      </c>
    </row>
    <row r="9" spans="1:24" x14ac:dyDescent="0.2">
      <c r="A9" s="34" t="s">
        <v>7</v>
      </c>
      <c r="B9" s="2">
        <f>SUM('за 4міс.18 р.'!B9+'травень 18 р.'!B9)</f>
        <v>823766.02</v>
      </c>
      <c r="C9" s="2">
        <f>SUM('за 4міс.18 р.'!C9+'травень 18 р.'!C9)</f>
        <v>205398.94</v>
      </c>
      <c r="D9" s="2">
        <f>SUM('за 4міс.18 р.'!D9+'травень 18 р.'!D9)</f>
        <v>1029164.96</v>
      </c>
      <c r="E9" s="2">
        <f>SUM('за 4міс.18 р.'!E9+'травень 18 р.'!E9)</f>
        <v>226275.56000000003</v>
      </c>
      <c r="F9" s="2">
        <f>SUM('за 4міс.18 р.'!F9+'травень 18 р.'!F9)</f>
        <v>408851.9</v>
      </c>
      <c r="G9" s="2">
        <f>SUM('за 4міс.18 р.'!G9+'травень 18 р.'!G9)</f>
        <v>76475.790000000008</v>
      </c>
      <c r="H9" s="2">
        <f>SUM('за 4міс.18 р.'!H9+'травень 18 р.'!H9)</f>
        <v>29038.38</v>
      </c>
      <c r="I9" s="2">
        <f>SUM('за 4міс.18 р.'!I9+'травень 18 р.'!I9)</f>
        <v>36670.959999999999</v>
      </c>
      <c r="J9" s="2">
        <f>SUM('за 4міс.18 р.'!J9+'травень 18 р.'!J9)</f>
        <v>0</v>
      </c>
      <c r="K9" s="2">
        <f>SUM('за 4міс.18 р.'!K9+'травень 18 р.'!K9)</f>
        <v>0</v>
      </c>
      <c r="L9" s="2">
        <f>SUM('за 4міс.18 р.'!L9+'травень 18 р.'!L9)</f>
        <v>0</v>
      </c>
      <c r="M9" s="2">
        <f>SUM('за 4міс.18 р.'!M9+'травень 18 р.'!M9)</f>
        <v>0</v>
      </c>
      <c r="N9" s="2">
        <f>SUM('за 4міс.18 р.'!N9+'травень 18 р.'!N9)</f>
        <v>2664.41</v>
      </c>
      <c r="O9" s="2">
        <f>SUM('за 4міс.18 р.'!O9+'травень 18 р.'!O9)</f>
        <v>263497.86000000004</v>
      </c>
      <c r="P9" s="2">
        <f>SUM('за 4міс.18 р.'!P9+'травень 18 р.'!P9)</f>
        <v>0</v>
      </c>
      <c r="Q9" s="2">
        <f>SUM('за 4міс.18 р.'!Q9+'травень 18 р.'!Q9)</f>
        <v>0</v>
      </c>
      <c r="R9" s="2">
        <f>SUM('за 4міс.18 р.'!R9+'травень 18 р.'!R9)</f>
        <v>15959.47</v>
      </c>
      <c r="S9" s="2">
        <f>SUM('за 4міс.18 р.'!S9+'травень 18 р.'!S9)</f>
        <v>247538.39</v>
      </c>
      <c r="T9" s="2">
        <f>SUM('за 4міс.18 р.'!T9+'травень 18 р.'!T9)</f>
        <v>0</v>
      </c>
      <c r="U9" s="2">
        <f>SUM('за 4міс.18 р.'!U9+'травень 18 р.'!U9)</f>
        <v>504.5</v>
      </c>
      <c r="V9" s="2">
        <f>SUM('за 4міс.18 р.'!V9+'травень 18 р.'!V9)</f>
        <v>0</v>
      </c>
      <c r="W9" s="2">
        <f>SUM('за 4міс.18 р.'!W9+'травень 18 р.'!W9)</f>
        <v>0</v>
      </c>
      <c r="X9" s="2">
        <f>SUM('за 4міс.18 р.'!X9+'травень 18 р.'!X9)</f>
        <v>1664292.42</v>
      </c>
    </row>
    <row r="10" spans="1:24" x14ac:dyDescent="0.2">
      <c r="A10" s="34" t="s">
        <v>8</v>
      </c>
      <c r="B10" s="2">
        <f>SUM('за 4міс.18 р.'!B10+'травень 18 р.'!B10)</f>
        <v>0</v>
      </c>
      <c r="C10" s="2">
        <f>SUM('за 4міс.18 р.'!C10+'травень 18 р.'!C10)</f>
        <v>0</v>
      </c>
      <c r="D10" s="2">
        <f>SUM('за 4міс.18 р.'!D10+'травень 18 р.'!D10)</f>
        <v>0</v>
      </c>
      <c r="E10" s="2">
        <f>SUM('за 4міс.18 р.'!E10+'травень 18 р.'!E10)</f>
        <v>0</v>
      </c>
      <c r="F10" s="2">
        <f>SUM('за 4міс.18 р.'!F10+'травень 18 р.'!F10)</f>
        <v>0</v>
      </c>
      <c r="G10" s="2">
        <f>SUM('за 4міс.18 р.'!G10+'травень 18 р.'!G10)</f>
        <v>0</v>
      </c>
      <c r="H10" s="2">
        <f>SUM('за 4міс.18 р.'!H10+'травень 18 р.'!H10)</f>
        <v>0</v>
      </c>
      <c r="I10" s="2">
        <f>SUM('за 4міс.18 р.'!I10+'травень 18 р.'!I10)</f>
        <v>0</v>
      </c>
      <c r="J10" s="2">
        <f>SUM('за 4міс.18 р.'!J10+'травень 18 р.'!J10)</f>
        <v>0</v>
      </c>
      <c r="K10" s="2">
        <f>SUM('за 4міс.18 р.'!K10+'травень 18 р.'!K10)</f>
        <v>0</v>
      </c>
      <c r="L10" s="2">
        <f>SUM('за 4міс.18 р.'!L10+'травень 18 р.'!L10)</f>
        <v>0</v>
      </c>
      <c r="M10" s="2">
        <f>SUM('за 4міс.18 р.'!M10+'травень 18 р.'!M10)</f>
        <v>0</v>
      </c>
      <c r="N10" s="2">
        <f>SUM('за 4міс.18 р.'!N10+'травень 18 р.'!N10)</f>
        <v>0</v>
      </c>
      <c r="O10" s="2">
        <f>SUM('за 4міс.18 р.'!O10+'травень 18 р.'!O10)</f>
        <v>0</v>
      </c>
      <c r="P10" s="2">
        <f>SUM('за 4міс.18 р.'!P10+'травень 18 р.'!P10)</f>
        <v>0</v>
      </c>
      <c r="Q10" s="2">
        <f>SUM('за 4міс.18 р.'!Q10+'травень 18 р.'!Q10)</f>
        <v>0</v>
      </c>
      <c r="R10" s="2">
        <f>SUM('за 4міс.18 р.'!R10+'травень 18 р.'!R10)</f>
        <v>0</v>
      </c>
      <c r="S10" s="2">
        <f>SUM('за 4міс.18 р.'!S10+'травень 18 р.'!S10)</f>
        <v>0</v>
      </c>
      <c r="T10" s="2">
        <f>SUM('за 4міс.18 р.'!T10+'травень 18 р.'!T10)</f>
        <v>0</v>
      </c>
      <c r="U10" s="2">
        <f>SUM('за 4міс.18 р.'!U10+'травень 18 р.'!U10)</f>
        <v>0</v>
      </c>
      <c r="V10" s="2">
        <f>SUM('за 4міс.18 р.'!V10+'травень 18 р.'!V10)</f>
        <v>0</v>
      </c>
      <c r="W10" s="2">
        <f>SUM('за 4міс.18 р.'!W10+'травень 18 р.'!W10)</f>
        <v>0</v>
      </c>
      <c r="X10" s="2">
        <f>SUM('за 4міс.18 р.'!X10+'травень 18 р.'!X10)</f>
        <v>0</v>
      </c>
    </row>
    <row r="11" spans="1:24" x14ac:dyDescent="0.2">
      <c r="A11" s="34" t="s">
        <v>9</v>
      </c>
      <c r="B11" s="2">
        <f>SUM('за 4міс.18 р.'!B11+'травень 18 р.'!B11)</f>
        <v>558150.29999999993</v>
      </c>
      <c r="C11" s="2">
        <f>SUM('за 4міс.18 р.'!C11+'травень 18 р.'!C11)</f>
        <v>177537.32999999996</v>
      </c>
      <c r="D11" s="2">
        <f>SUM('за 4міс.18 р.'!D11+'травень 18 р.'!D11)</f>
        <v>735687.63000000012</v>
      </c>
      <c r="E11" s="2">
        <f>SUM('за 4міс.18 р.'!E11+'травень 18 р.'!E11)</f>
        <v>161735.20000000001</v>
      </c>
      <c r="F11" s="2">
        <f>SUM('за 4міс.18 р.'!F11+'травень 18 р.'!F11)</f>
        <v>246284.21999999997</v>
      </c>
      <c r="G11" s="2">
        <f>SUM('за 4міс.18 р.'!G11+'травень 18 р.'!G11)</f>
        <v>33421.61</v>
      </c>
      <c r="H11" s="2">
        <f>SUM('за 4міс.18 р.'!H11+'травень 18 р.'!H11)</f>
        <v>37533.990000000005</v>
      </c>
      <c r="I11" s="2">
        <f>SUM('за 4міс.18 р.'!I11+'травень 18 р.'!I11)</f>
        <v>20715.82</v>
      </c>
      <c r="J11" s="2">
        <f>SUM('за 4міс.18 р.'!J11+'травень 18 р.'!J11)</f>
        <v>0</v>
      </c>
      <c r="K11" s="2">
        <f>SUM('за 4міс.18 р.'!K11+'травень 18 р.'!K11)</f>
        <v>0</v>
      </c>
      <c r="L11" s="2">
        <f>SUM('за 4міс.18 р.'!L11+'травень 18 р.'!L11)</f>
        <v>0</v>
      </c>
      <c r="M11" s="2">
        <f>SUM('за 4міс.18 р.'!M11+'травень 18 р.'!M11)</f>
        <v>0</v>
      </c>
      <c r="N11" s="2">
        <f>SUM('за 4міс.18 р.'!N11+'травень 18 р.'!N11)</f>
        <v>0</v>
      </c>
      <c r="O11" s="2">
        <f>SUM('за 4міс.18 р.'!O11+'травень 18 р.'!O11)</f>
        <v>154108.29999999999</v>
      </c>
      <c r="P11" s="2">
        <f>SUM('за 4міс.18 р.'!P11+'травень 18 р.'!P11)</f>
        <v>0</v>
      </c>
      <c r="Q11" s="2">
        <f>SUM('за 4міс.18 р.'!Q11+'травень 18 р.'!Q11)</f>
        <v>0</v>
      </c>
      <c r="R11" s="2">
        <f>SUM('за 4міс.18 р.'!R11+'травень 18 р.'!R11)</f>
        <v>23592.079999999998</v>
      </c>
      <c r="S11" s="2">
        <f>SUM('за 4міс.18 р.'!S11+'травень 18 р.'!S11)</f>
        <v>130516.22</v>
      </c>
      <c r="T11" s="2">
        <f>SUM('за 4міс.18 р.'!T11+'травень 18 р.'!T11)</f>
        <v>0</v>
      </c>
      <c r="U11" s="2">
        <f>SUM('за 4міс.18 р.'!U11+'травень 18 р.'!U11)</f>
        <v>504.5</v>
      </c>
      <c r="V11" s="2">
        <f>SUM('за 4міс.18 р.'!V11+'травень 18 р.'!V11)</f>
        <v>0</v>
      </c>
      <c r="W11" s="2">
        <f>SUM('за 4міс.18 р.'!W11+'травень 18 р.'!W11)</f>
        <v>0</v>
      </c>
      <c r="X11" s="2">
        <f>SUM('за 4міс.18 р.'!X11+'травень 18 р.'!X11)</f>
        <v>1143707.05</v>
      </c>
    </row>
    <row r="12" spans="1:24" x14ac:dyDescent="0.2">
      <c r="A12" s="30" t="s">
        <v>34</v>
      </c>
      <c r="B12" s="2">
        <f>SUM('за 4міс.18 р.'!B12+'травень 18 р.'!B12)</f>
        <v>737296.65000000014</v>
      </c>
      <c r="C12" s="2">
        <f>SUM('за 4міс.18 р.'!C12+'травень 18 р.'!C12)</f>
        <v>219390.45999999996</v>
      </c>
      <c r="D12" s="2">
        <f>SUM('за 4міс.18 р.'!D12+'травень 18 р.'!D12)</f>
        <v>956687.11</v>
      </c>
      <c r="E12" s="2">
        <f>SUM('за 4міс.18 р.'!E12+'травень 18 р.'!E12)</f>
        <v>210318.66000000003</v>
      </c>
      <c r="F12" s="2">
        <f>SUM('за 4міс.18 р.'!F12+'травень 18 р.'!F12)</f>
        <v>391221.05999999994</v>
      </c>
      <c r="G12" s="2">
        <f>SUM('за 4міс.18 р.'!G12+'травень 18 р.'!G12)</f>
        <v>74164.47</v>
      </c>
      <c r="H12" s="2">
        <f>SUM('за 4міс.18 р.'!H12+'травень 18 р.'!H12)</f>
        <v>19538.02</v>
      </c>
      <c r="I12" s="2">
        <f>SUM('за 4міс.18 р.'!I12+'травень 18 р.'!I12)</f>
        <v>31784.36</v>
      </c>
      <c r="J12" s="2">
        <f>SUM('за 4міс.18 р.'!J12+'травень 18 р.'!J12)</f>
        <v>0</v>
      </c>
      <c r="K12" s="2">
        <f>SUM('за 4міс.18 р.'!K12+'травень 18 р.'!K12)</f>
        <v>0</v>
      </c>
      <c r="L12" s="2">
        <f>SUM('за 4міс.18 р.'!L12+'травень 18 р.'!L12)</f>
        <v>0</v>
      </c>
      <c r="M12" s="2">
        <f>SUM('за 4міс.18 р.'!M12+'травень 18 р.'!M12)</f>
        <v>0</v>
      </c>
      <c r="N12" s="2">
        <f>SUM('за 4міс.18 р.'!N12+'травень 18 р.'!N12)</f>
        <v>2168.5300000000002</v>
      </c>
      <c r="O12" s="2">
        <f>SUM('за 4міс.18 р.'!O12+'травень 18 р.'!O12)</f>
        <v>263061.18</v>
      </c>
      <c r="P12" s="2">
        <f>SUM('за 4міс.18 р.'!P12+'травень 18 р.'!P12)</f>
        <v>0</v>
      </c>
      <c r="Q12" s="2">
        <f>SUM('за 4міс.18 р.'!Q12+'травень 18 р.'!Q12)</f>
        <v>0</v>
      </c>
      <c r="R12" s="2">
        <f>SUM('за 4міс.18 р.'!R12+'травень 18 р.'!R12)</f>
        <v>52310.64</v>
      </c>
      <c r="S12" s="2">
        <f>SUM('за 4міс.18 р.'!S12+'травень 18 р.'!S12)</f>
        <v>210750.54</v>
      </c>
      <c r="T12" s="2">
        <f>SUM('за 4міс.18 р.'!T12+'травень 18 р.'!T12)</f>
        <v>0</v>
      </c>
      <c r="U12" s="2">
        <f>SUM('за 4міс.18 р.'!U12+'травень 18 р.'!U12)</f>
        <v>504.5</v>
      </c>
      <c r="V12" s="2">
        <f>SUM('за 4міс.18 р.'!V12+'травень 18 р.'!V12)</f>
        <v>0</v>
      </c>
      <c r="W12" s="2">
        <f>SUM('за 4міс.18 р.'!W12+'травень 18 р.'!W12)</f>
        <v>0</v>
      </c>
      <c r="X12" s="2">
        <f>SUM('за 4міс.18 р.'!X12+'травень 18 р.'!X12)</f>
        <v>1558226.8299999998</v>
      </c>
    </row>
    <row r="13" spans="1:24" x14ac:dyDescent="0.2">
      <c r="A13" s="30" t="s">
        <v>31</v>
      </c>
      <c r="B13" s="2">
        <f>SUM('за 4міс.18 р.'!B13+'травень 18 р.'!B13)</f>
        <v>70187.95</v>
      </c>
      <c r="C13" s="2">
        <f>SUM('за 4міс.18 р.'!C13+'травень 18 р.'!C13)</f>
        <v>0</v>
      </c>
      <c r="D13" s="2">
        <f>SUM('за 4міс.18 р.'!D13+'травень 18 р.'!D13)</f>
        <v>70187.95</v>
      </c>
      <c r="E13" s="2">
        <f>SUM('за 4міс.18 р.'!E13+'травень 18 р.'!E13)</f>
        <v>15428.980000000001</v>
      </c>
      <c r="F13" s="2">
        <f>SUM('за 4міс.18 р.'!F13+'травень 18 р.'!F13)</f>
        <v>10255.31</v>
      </c>
      <c r="G13" s="2">
        <f>SUM('за 4міс.18 р.'!G13+'травень 18 р.'!G13)</f>
        <v>0</v>
      </c>
      <c r="H13" s="2">
        <f>SUM('за 4міс.18 р.'!H13+'травень 18 р.'!H13)</f>
        <v>10255.31</v>
      </c>
      <c r="I13" s="2">
        <f>SUM('за 4міс.18 р.'!I13+'травень 18 р.'!I13)</f>
        <v>0</v>
      </c>
      <c r="J13" s="2">
        <f>SUM('за 4міс.18 р.'!J13+'травень 18 р.'!J13)</f>
        <v>0</v>
      </c>
      <c r="K13" s="2">
        <f>SUM('за 4міс.18 р.'!K13+'травень 18 р.'!K13)</f>
        <v>0</v>
      </c>
      <c r="L13" s="2">
        <f>SUM('за 4міс.18 р.'!L13+'травень 18 р.'!L13)</f>
        <v>0</v>
      </c>
      <c r="M13" s="2">
        <f>SUM('за 4міс.18 р.'!M13+'травень 18 р.'!M13)</f>
        <v>0</v>
      </c>
      <c r="N13" s="2">
        <f>SUM('за 4міс.18 р.'!N13+'травень 18 р.'!N13)</f>
        <v>0</v>
      </c>
      <c r="O13" s="2">
        <f>SUM('за 4міс.18 р.'!O13+'травень 18 р.'!O13)</f>
        <v>0</v>
      </c>
      <c r="P13" s="2">
        <f>SUM('за 4міс.18 р.'!P13+'травень 18 р.'!P13)</f>
        <v>0</v>
      </c>
      <c r="Q13" s="2">
        <f>SUM('за 4міс.18 р.'!Q13+'травень 18 р.'!Q13)</f>
        <v>0</v>
      </c>
      <c r="R13" s="2">
        <f>SUM('за 4міс.18 р.'!R13+'травень 18 р.'!R13)</f>
        <v>0</v>
      </c>
      <c r="S13" s="2">
        <f>SUM('за 4міс.18 р.'!S13+'травень 18 р.'!S13)</f>
        <v>0</v>
      </c>
      <c r="T13" s="2">
        <f>SUM('за 4міс.18 р.'!T13+'травень 18 р.'!T13)</f>
        <v>0</v>
      </c>
      <c r="U13" s="2">
        <f>SUM('за 4міс.18 р.'!U13+'травень 18 р.'!U13)</f>
        <v>0</v>
      </c>
      <c r="V13" s="2">
        <f>SUM('за 4міс.18 р.'!V13+'травень 18 р.'!V13)</f>
        <v>0</v>
      </c>
      <c r="W13" s="2">
        <f>SUM('за 4міс.18 р.'!W13+'травень 18 р.'!W13)</f>
        <v>0</v>
      </c>
      <c r="X13" s="2">
        <f>SUM('за 4міс.18 р.'!X13+'травень 18 р.'!X13)</f>
        <v>95872.239999999991</v>
      </c>
    </row>
    <row r="14" spans="1:24" x14ac:dyDescent="0.2">
      <c r="A14" s="30" t="s">
        <v>10</v>
      </c>
      <c r="B14" s="2">
        <f>SUM('за 4міс.18 р.'!B14+'травень 18 р.'!B14)</f>
        <v>0</v>
      </c>
      <c r="C14" s="2">
        <f>SUM('за 4міс.18 р.'!C14+'травень 18 р.'!C14)</f>
        <v>0</v>
      </c>
      <c r="D14" s="2">
        <f>SUM('за 4міс.18 р.'!D14+'травень 18 р.'!D14)</f>
        <v>0</v>
      </c>
      <c r="E14" s="2">
        <f>SUM('за 4міс.18 р.'!E14+'травень 18 р.'!E14)</f>
        <v>0</v>
      </c>
      <c r="F14" s="2">
        <f>SUM('за 4міс.18 р.'!F14+'травень 18 р.'!F14)</f>
        <v>-4696.37</v>
      </c>
      <c r="G14" s="2">
        <f>SUM('за 4міс.18 р.'!G14+'травень 18 р.'!G14)</f>
        <v>-5688</v>
      </c>
      <c r="H14" s="2">
        <f>SUM('за 4міс.18 р.'!H14+'травень 18 р.'!H14)</f>
        <v>991.63</v>
      </c>
      <c r="I14" s="2">
        <f>SUM('за 4міс.18 р.'!I14+'травень 18 р.'!I14)</f>
        <v>0</v>
      </c>
      <c r="J14" s="2">
        <f>SUM('за 4міс.18 р.'!J14+'травень 18 р.'!J14)</f>
        <v>0</v>
      </c>
      <c r="K14" s="2">
        <f>SUM('за 4міс.18 р.'!K14+'травень 18 р.'!K14)</f>
        <v>0</v>
      </c>
      <c r="L14" s="2">
        <f>SUM('за 4міс.18 р.'!L14+'травень 18 р.'!L14)</f>
        <v>0</v>
      </c>
      <c r="M14" s="2">
        <f>SUM('за 4міс.18 р.'!M14+'травень 18 р.'!M14)</f>
        <v>0</v>
      </c>
      <c r="N14" s="2">
        <f>SUM('за 4міс.18 р.'!N14+'травень 18 р.'!N14)</f>
        <v>0</v>
      </c>
      <c r="O14" s="2">
        <f>SUM('за 4міс.18 р.'!O14+'травень 18 р.'!O14)</f>
        <v>0</v>
      </c>
      <c r="P14" s="2">
        <f>SUM('за 4міс.18 р.'!P14+'травень 18 р.'!P14)</f>
        <v>0</v>
      </c>
      <c r="Q14" s="2">
        <f>SUM('за 4міс.18 р.'!Q14+'травень 18 р.'!Q14)</f>
        <v>0</v>
      </c>
      <c r="R14" s="2">
        <f>SUM('за 4міс.18 р.'!R14+'травень 18 р.'!R14)</f>
        <v>0</v>
      </c>
      <c r="S14" s="2">
        <f>SUM('за 4міс.18 р.'!S14+'травень 18 р.'!S14)</f>
        <v>0</v>
      </c>
      <c r="T14" s="2">
        <f>SUM('за 4міс.18 р.'!T14+'травень 18 р.'!T14)</f>
        <v>0</v>
      </c>
      <c r="U14" s="2">
        <f>SUM('за 4міс.18 р.'!U14+'травень 18 р.'!U14)</f>
        <v>0</v>
      </c>
      <c r="V14" s="2">
        <f>SUM('за 4міс.18 р.'!V14+'травень 18 р.'!V14)</f>
        <v>0</v>
      </c>
      <c r="W14" s="2">
        <f>SUM('за 4міс.18 р.'!W14+'травень 18 р.'!W14)</f>
        <v>0</v>
      </c>
      <c r="X14" s="2">
        <f>SUM('за 4міс.18 р.'!X14+'травень 18 р.'!X14)</f>
        <v>-4696.37</v>
      </c>
    </row>
    <row r="15" spans="1:24" x14ac:dyDescent="0.2">
      <c r="A15" s="30" t="s">
        <v>11</v>
      </c>
      <c r="B15" s="2">
        <f>SUM('за 4міс.18 р.'!B15+'травень 18 р.'!B15)</f>
        <v>994437.70000000007</v>
      </c>
      <c r="C15" s="2">
        <f>SUM('за 4міс.18 р.'!C15+'травень 18 р.'!C15)</f>
        <v>358183.98</v>
      </c>
      <c r="D15" s="2">
        <f>SUM('за 4міс.18 р.'!D15+'травень 18 р.'!D15)</f>
        <v>1352621.6799999997</v>
      </c>
      <c r="E15" s="2">
        <f>SUM('за 4міс.18 р.'!E15+'травень 18 р.'!E15)</f>
        <v>297374.71999999997</v>
      </c>
      <c r="F15" s="2">
        <f>SUM('за 4міс.18 р.'!F15+'травень 18 р.'!F15)</f>
        <v>504928.65</v>
      </c>
      <c r="G15" s="2">
        <f>SUM('за 4міс.18 р.'!G15+'травень 18 р.'!G15)</f>
        <v>135628.79999999999</v>
      </c>
      <c r="H15" s="2">
        <f>SUM('за 4міс.18 р.'!H15+'травень 18 р.'!H15)</f>
        <v>79400</v>
      </c>
      <c r="I15" s="2">
        <f>SUM('за 4міс.18 р.'!I15+'травень 18 р.'!I15)</f>
        <v>23563.550000000003</v>
      </c>
      <c r="J15" s="2">
        <f>SUM('за 4міс.18 р.'!J15+'травень 18 р.'!J15)</f>
        <v>0</v>
      </c>
      <c r="K15" s="2">
        <f>SUM('за 4міс.18 р.'!K15+'травень 18 р.'!K15)</f>
        <v>0</v>
      </c>
      <c r="L15" s="2">
        <f>SUM('за 4міс.18 р.'!L15+'травень 18 р.'!L15)</f>
        <v>0</v>
      </c>
      <c r="M15" s="2">
        <f>SUM('за 4міс.18 р.'!M15+'травень 18 р.'!M15)</f>
        <v>0</v>
      </c>
      <c r="N15" s="2">
        <f>SUM('за 4міс.18 р.'!N15+'травень 18 р.'!N15)</f>
        <v>4947.6000000000004</v>
      </c>
      <c r="O15" s="2">
        <f>SUM('за 4міс.18 р.'!O15+'травень 18 р.'!O15)</f>
        <v>260884.20000000004</v>
      </c>
      <c r="P15" s="2">
        <f>SUM('за 4міс.18 р.'!P15+'травень 18 р.'!P15)</f>
        <v>0</v>
      </c>
      <c r="Q15" s="2">
        <f>SUM('за 4міс.18 р.'!Q15+'травень 18 р.'!Q15)</f>
        <v>2240</v>
      </c>
      <c r="R15" s="2">
        <f>SUM('за 4міс.18 р.'!R15+'травень 18 р.'!R15)</f>
        <v>24313.229999999996</v>
      </c>
      <c r="S15" s="2">
        <f>SUM('за 4міс.18 р.'!S15+'травень 18 р.'!S15)</f>
        <v>234330.97000000003</v>
      </c>
      <c r="T15" s="2">
        <f>SUM('за 4міс.18 р.'!T15+'травень 18 р.'!T15)</f>
        <v>0</v>
      </c>
      <c r="U15" s="2">
        <f>SUM('за 4міс.18 р.'!U15+'травень 18 р.'!U15)</f>
        <v>504.5</v>
      </c>
      <c r="V15" s="2">
        <f>SUM('за 4міс.18 р.'!V15+'травень 18 р.'!V15)</f>
        <v>0</v>
      </c>
      <c r="W15" s="2">
        <f>SUM('за 4міс.18 р.'!W15+'травень 18 р.'!W15)</f>
        <v>0</v>
      </c>
      <c r="X15" s="2">
        <f>SUM('за 4міс.18 р.'!X15+'травень 18 р.'!X15)</f>
        <v>2154925.0499999998</v>
      </c>
    </row>
    <row r="16" spans="1:24" x14ac:dyDescent="0.2">
      <c r="A16" s="30" t="s">
        <v>12</v>
      </c>
      <c r="B16" s="2">
        <f>SUM('за 4міс.18 р.'!B16+'травень 18 р.'!B16)</f>
        <v>308195.78999999998</v>
      </c>
      <c r="C16" s="2">
        <f>SUM('за 4міс.18 р.'!C16+'травень 18 р.'!C16)</f>
        <v>108035.08</v>
      </c>
      <c r="D16" s="2">
        <f>SUM('за 4міс.18 р.'!D16+'травень 18 р.'!D16)</f>
        <v>416230.87</v>
      </c>
      <c r="E16" s="2">
        <f>SUM('за 4міс.18 р.'!E16+'травень 18 р.'!E16)</f>
        <v>91517.98</v>
      </c>
      <c r="F16" s="2">
        <f>SUM('за 4міс.18 р.'!F16+'травень 18 р.'!F16)</f>
        <v>159272.18000000002</v>
      </c>
      <c r="G16" s="2">
        <f>SUM('за 4міс.18 р.'!G16+'травень 18 р.'!G16)</f>
        <v>6377.1399999999994</v>
      </c>
      <c r="H16" s="2">
        <f>SUM('за 4міс.18 р.'!H16+'травень 18 р.'!H16)</f>
        <v>9988.7999999999993</v>
      </c>
      <c r="I16" s="2">
        <f>SUM('за 4міс.18 р.'!I16+'травень 18 р.'!I16)</f>
        <v>7301.86</v>
      </c>
      <c r="J16" s="2">
        <f>SUM('за 4міс.18 р.'!J16+'травень 18 р.'!J16)</f>
        <v>0</v>
      </c>
      <c r="K16" s="2">
        <f>SUM('за 4міс.18 р.'!K16+'травень 18 р.'!K16)</f>
        <v>0</v>
      </c>
      <c r="L16" s="2">
        <f>SUM('за 4міс.18 р.'!L16+'травень 18 р.'!L16)</f>
        <v>0</v>
      </c>
      <c r="M16" s="2">
        <f>SUM('за 4міс.18 р.'!M16+'травень 18 р.'!M16)</f>
        <v>0</v>
      </c>
      <c r="N16" s="2">
        <f>SUM('за 4міс.18 р.'!N16+'травень 18 р.'!N16)</f>
        <v>1872.7800000000002</v>
      </c>
      <c r="O16" s="2">
        <f>SUM('за 4міс.18 р.'!O16+'травень 18 р.'!O16)</f>
        <v>133227.1</v>
      </c>
      <c r="P16" s="2">
        <f>SUM('за 4міс.18 р.'!P16+'травень 18 р.'!P16)</f>
        <v>0</v>
      </c>
      <c r="Q16" s="2">
        <f>SUM('за 4міс.18 р.'!Q16+'травень 18 р.'!Q16)</f>
        <v>0</v>
      </c>
      <c r="R16" s="2">
        <f>SUM('за 4міс.18 р.'!R16+'травень 18 р.'!R16)</f>
        <v>22500.47</v>
      </c>
      <c r="S16" s="2">
        <f>SUM('за 4міс.18 р.'!S16+'травень 18 р.'!S16)</f>
        <v>110726.63</v>
      </c>
      <c r="T16" s="2">
        <f>SUM('за 4міс.18 р.'!T16+'травень 18 р.'!T16)</f>
        <v>0</v>
      </c>
      <c r="U16" s="2">
        <f>SUM('за 4міс.18 р.'!U16+'травень 18 р.'!U16)</f>
        <v>504.5</v>
      </c>
      <c r="V16" s="2">
        <f>SUM('за 4міс.18 р.'!V16+'травень 18 р.'!V16)</f>
        <v>0</v>
      </c>
      <c r="W16" s="2">
        <f>SUM('за 4міс.18 р.'!W16+'травень 18 р.'!W16)</f>
        <v>0</v>
      </c>
      <c r="X16" s="2">
        <f>SUM('за 4міс.18 р.'!X16+'травень 18 р.'!X16)</f>
        <v>667021.03</v>
      </c>
    </row>
    <row r="17" spans="1:24" x14ac:dyDescent="0.2">
      <c r="A17" s="30" t="s">
        <v>13</v>
      </c>
      <c r="B17" s="2">
        <f>SUM('за 4міс.18 р.'!B17+'травень 18 р.'!B17)</f>
        <v>698513.58</v>
      </c>
      <c r="C17" s="2">
        <f>SUM('за 4міс.18 р.'!C17+'травень 18 р.'!C17)</f>
        <v>183521.53999999998</v>
      </c>
      <c r="D17" s="2">
        <f>SUM('за 4міс.18 р.'!D17+'травень 18 р.'!D17)</f>
        <v>882035.12</v>
      </c>
      <c r="E17" s="2">
        <f>SUM('за 4міс.18 р.'!E17+'травень 18 р.'!E17)</f>
        <v>193914.15000000002</v>
      </c>
      <c r="F17" s="2">
        <f>SUM('за 4міс.18 р.'!F17+'травень 18 р.'!F17)</f>
        <v>410831.56000000006</v>
      </c>
      <c r="G17" s="2">
        <f>SUM('за 4міс.18 р.'!G17+'травень 18 р.'!G17)</f>
        <v>31594.15</v>
      </c>
      <c r="H17" s="2">
        <f>SUM('за 4міс.18 р.'!H17+'травень 18 р.'!H17)</f>
        <v>30785.15</v>
      </c>
      <c r="I17" s="2">
        <f>SUM('за 4міс.18 р.'!I17+'травень 18 р.'!I17)</f>
        <v>93026.93</v>
      </c>
      <c r="J17" s="2">
        <f>SUM('за 4міс.18 р.'!J17+'травень 18 р.'!J17)</f>
        <v>0</v>
      </c>
      <c r="K17" s="2">
        <f>SUM('за 4міс.18 р.'!K17+'травень 18 р.'!K17)</f>
        <v>0</v>
      </c>
      <c r="L17" s="2">
        <f>SUM('за 4міс.18 р.'!L17+'травень 18 р.'!L17)</f>
        <v>0</v>
      </c>
      <c r="M17" s="2">
        <f>SUM('за 4міс.18 р.'!M17+'травень 18 р.'!M17)</f>
        <v>0</v>
      </c>
      <c r="N17" s="2">
        <f>SUM('за 4міс.18 р.'!N17+'травень 18 р.'!N17)</f>
        <v>0</v>
      </c>
      <c r="O17" s="2">
        <f>SUM('за 4міс.18 р.'!O17+'травень 18 р.'!O17)</f>
        <v>254920.83000000002</v>
      </c>
      <c r="P17" s="2">
        <f>SUM('за 4міс.18 р.'!P17+'травень 18 р.'!P17)</f>
        <v>0</v>
      </c>
      <c r="Q17" s="2">
        <f>SUM('за 4міс.18 р.'!Q17+'травень 18 р.'!Q17)</f>
        <v>0</v>
      </c>
      <c r="R17" s="2">
        <f>SUM('за 4міс.18 р.'!R17+'травень 18 р.'!R17)</f>
        <v>22187.62</v>
      </c>
      <c r="S17" s="2">
        <f>SUM('за 4міс.18 р.'!S17+'травень 18 р.'!S17)</f>
        <v>232733.21000000002</v>
      </c>
      <c r="T17" s="2">
        <f>SUM('за 4міс.18 р.'!T17+'травень 18 р.'!T17)</f>
        <v>0</v>
      </c>
      <c r="U17" s="2">
        <f>SUM('за 4міс.18 р.'!U17+'травень 18 р.'!U17)</f>
        <v>504.5</v>
      </c>
      <c r="V17" s="2">
        <f>SUM('за 4міс.18 р.'!V17+'травень 18 р.'!V17)</f>
        <v>0</v>
      </c>
      <c r="W17" s="2">
        <f>SUM('за 4міс.18 р.'!W17+'травень 18 р.'!W17)</f>
        <v>0</v>
      </c>
      <c r="X17" s="2">
        <f>SUM('за 4міс.18 р.'!X17+'травень 18 р.'!X17)</f>
        <v>1486780.83</v>
      </c>
    </row>
    <row r="18" spans="1:24" x14ac:dyDescent="0.2">
      <c r="A18" s="30" t="s">
        <v>24</v>
      </c>
      <c r="B18" s="2">
        <f>SUM('за 4міс.18 р.'!B18+'травень 18 р.'!B18)</f>
        <v>716681.71</v>
      </c>
      <c r="C18" s="2">
        <f>SUM('за 4міс.18 р.'!C18+'травень 18 р.'!C18)</f>
        <v>204291.65</v>
      </c>
      <c r="D18" s="2">
        <f>SUM('за 4міс.18 р.'!D18+'травень 18 р.'!D18)</f>
        <v>920973.36</v>
      </c>
      <c r="E18" s="2">
        <f>SUM('за 4міс.18 р.'!E18+'травень 18 р.'!E18)</f>
        <v>202481.13</v>
      </c>
      <c r="F18" s="2">
        <f>SUM('за 4міс.18 р.'!F18+'травень 18 р.'!F18)</f>
        <v>703399.63</v>
      </c>
      <c r="G18" s="2">
        <f>SUM('за 4міс.18 р.'!G18+'травень 18 р.'!G18)</f>
        <v>98754.95</v>
      </c>
      <c r="H18" s="2">
        <f>SUM('за 4міс.18 р.'!H18+'травень 18 р.'!H18)</f>
        <v>12454.990000000002</v>
      </c>
      <c r="I18" s="2">
        <f>SUM('за 4міс.18 р.'!I18+'травень 18 р.'!I18)</f>
        <v>16183.7</v>
      </c>
      <c r="J18" s="2">
        <f>SUM('за 4міс.18 р.'!J18+'травень 18 р.'!J18)</f>
        <v>0</v>
      </c>
      <c r="K18" s="2">
        <f>SUM('за 4міс.18 р.'!K18+'травень 18 р.'!K18)</f>
        <v>0</v>
      </c>
      <c r="L18" s="2">
        <f>SUM('за 4міс.18 р.'!L18+'травень 18 р.'!L18)</f>
        <v>0</v>
      </c>
      <c r="M18" s="2">
        <f>SUM('за 4міс.18 р.'!M18+'травень 18 р.'!M18)</f>
        <v>0</v>
      </c>
      <c r="N18" s="2">
        <f>SUM('за 4міс.18 р.'!N18+'травень 18 р.'!N18)</f>
        <v>2549.35</v>
      </c>
      <c r="O18" s="2">
        <f>SUM('за 4міс.18 р.'!O18+'травень 18 р.'!O18)</f>
        <v>572952.14</v>
      </c>
      <c r="P18" s="2">
        <f>SUM('за 4міс.18 р.'!P18+'травень 18 р.'!P18)</f>
        <v>518490.51</v>
      </c>
      <c r="Q18" s="2">
        <f>SUM('за 4міс.18 р.'!Q18+'травень 18 р.'!Q18)</f>
        <v>156.16999999999999</v>
      </c>
      <c r="R18" s="2">
        <f>SUM('за 4міс.18 р.'!R18+'травень 18 р.'!R18)</f>
        <v>54305.46</v>
      </c>
      <c r="S18" s="2">
        <f>SUM('за 4міс.18 р.'!S18+'травень 18 р.'!S18)</f>
        <v>0</v>
      </c>
      <c r="T18" s="2">
        <f>SUM('за 4міс.18 р.'!T18+'травень 18 р.'!T18)</f>
        <v>0</v>
      </c>
      <c r="U18" s="2">
        <f>SUM('за 4міс.18 р.'!U18+'травень 18 р.'!U18)</f>
        <v>504.5</v>
      </c>
      <c r="V18" s="2">
        <f>SUM('за 4міс.18 р.'!V18+'травень 18 р.'!V18)</f>
        <v>0</v>
      </c>
      <c r="W18" s="2">
        <f>SUM('за 4міс.18 р.'!W18+'травень 18 р.'!W18)</f>
        <v>0</v>
      </c>
      <c r="X18" s="2">
        <f>SUM('за 4міс.18 р.'!X18+'травень 18 р.'!X18)</f>
        <v>1826854.1199999999</v>
      </c>
    </row>
    <row r="19" spans="1:24" x14ac:dyDescent="0.2">
      <c r="A19" s="30" t="s">
        <v>14</v>
      </c>
      <c r="B19" s="2">
        <f>SUM('за 4міс.18 р.'!B19+'травень 18 р.'!B19)</f>
        <v>597724</v>
      </c>
      <c r="C19" s="2">
        <f>SUM('за 4міс.18 р.'!C19+'травень 18 р.'!C19)</f>
        <v>152390.65</v>
      </c>
      <c r="D19" s="2">
        <f>SUM('за 4міс.18 р.'!D19+'травень 18 р.'!D19)</f>
        <v>750114.64999999991</v>
      </c>
      <c r="E19" s="2">
        <f>SUM('за 4міс.18 р.'!E19+'травень 18 р.'!E19)</f>
        <v>164905.91999999998</v>
      </c>
      <c r="F19" s="2">
        <f>SUM('за 4міс.18 р.'!F19+'травень 18 р.'!F19)</f>
        <v>219716.96</v>
      </c>
      <c r="G19" s="2">
        <f>SUM('за 4міс.18 р.'!G19+'травень 18 р.'!G19)</f>
        <v>57782.859999999993</v>
      </c>
      <c r="H19" s="2">
        <f>SUM('за 4міс.18 р.'!H19+'травень 18 р.'!H19)</f>
        <v>17603.060000000001</v>
      </c>
      <c r="I19" s="2">
        <f>SUM('за 4міс.18 р.'!I19+'травень 18 р.'!I19)</f>
        <v>7088.31</v>
      </c>
      <c r="J19" s="2">
        <f>SUM('за 4міс.18 р.'!J19+'травень 18 р.'!J19)</f>
        <v>0</v>
      </c>
      <c r="K19" s="2">
        <f>SUM('за 4міс.18 р.'!K19+'травень 18 р.'!K19)</f>
        <v>0</v>
      </c>
      <c r="L19" s="2">
        <f>SUM('за 4міс.18 р.'!L19+'травень 18 р.'!L19)</f>
        <v>0</v>
      </c>
      <c r="M19" s="2">
        <f>SUM('за 4міс.18 р.'!M19+'травень 18 р.'!M19)</f>
        <v>0</v>
      </c>
      <c r="N19" s="2">
        <f>SUM('за 4міс.18 р.'!N19+'травень 18 р.'!N19)</f>
        <v>3887.89</v>
      </c>
      <c r="O19" s="2">
        <f>SUM('за 4міс.18 р.'!O19+'травень 18 р.'!O19)</f>
        <v>132850.34</v>
      </c>
      <c r="P19" s="2">
        <f>SUM('за 4міс.18 р.'!P19+'травень 18 р.'!P19)</f>
        <v>0</v>
      </c>
      <c r="Q19" s="2">
        <f>SUM('за 4міс.18 р.'!Q19+'травень 18 р.'!Q19)</f>
        <v>0</v>
      </c>
      <c r="R19" s="2">
        <f>SUM('за 4міс.18 р.'!R19+'травень 18 р.'!R19)</f>
        <v>16623.46</v>
      </c>
      <c r="S19" s="2">
        <f>SUM('за 4міс.18 р.'!S19+'травень 18 р.'!S19)</f>
        <v>-1624.37</v>
      </c>
      <c r="T19" s="2">
        <f>SUM('за 4міс.18 р.'!T19+'травень 18 р.'!T19)</f>
        <v>117851.25</v>
      </c>
      <c r="U19" s="2">
        <f>SUM('за 4міс.18 р.'!U19+'травень 18 р.'!U19)</f>
        <v>504.5</v>
      </c>
      <c r="V19" s="2">
        <f>SUM('за 4міс.18 р.'!V19+'травень 18 р.'!V19)</f>
        <v>0</v>
      </c>
      <c r="W19" s="2">
        <f>SUM('за 4міс.18 р.'!W19+'травень 18 р.'!W19)</f>
        <v>0</v>
      </c>
      <c r="X19" s="2">
        <f>SUM('за 4міс.18 р.'!X19+'травень 18 р.'!X19)</f>
        <v>1134737.53</v>
      </c>
    </row>
    <row r="20" spans="1:24" x14ac:dyDescent="0.2">
      <c r="A20" s="30" t="s">
        <v>15</v>
      </c>
      <c r="B20" s="2">
        <f>SUM('за 4міс.18 р.'!B20+'травень 18 р.'!B20)</f>
        <v>806078.41</v>
      </c>
      <c r="C20" s="2">
        <f>SUM('за 4міс.18 р.'!C20+'травень 18 р.'!C20)</f>
        <v>255320.71999999997</v>
      </c>
      <c r="D20" s="2">
        <f>SUM('за 4міс.18 р.'!D20+'травень 18 р.'!D20)</f>
        <v>1061399.1299999999</v>
      </c>
      <c r="E20" s="2">
        <f>SUM('за 4міс.18 р.'!E20+'травень 18 р.'!E20)</f>
        <v>233362.80999999997</v>
      </c>
      <c r="F20" s="2">
        <f>SUM('за 4міс.18 р.'!F20+'травень 18 р.'!F20)</f>
        <v>311092.9800000001</v>
      </c>
      <c r="G20" s="2">
        <f>SUM('за 4міс.18 р.'!G20+'травень 18 р.'!G20)</f>
        <v>35437.17</v>
      </c>
      <c r="H20" s="2">
        <f>SUM('за 4міс.18 р.'!H20+'травень 18 р.'!H20)</f>
        <v>32083.46</v>
      </c>
      <c r="I20" s="2">
        <f>SUM('за 4міс.18 р.'!I20+'травень 18 р.'!I20)</f>
        <v>50844.59</v>
      </c>
      <c r="J20" s="2">
        <f>SUM('за 4міс.18 р.'!J20+'травень 18 р.'!J20)</f>
        <v>0</v>
      </c>
      <c r="K20" s="2">
        <f>SUM('за 4міс.18 р.'!K20+'травень 18 р.'!K20)</f>
        <v>0</v>
      </c>
      <c r="L20" s="2">
        <f>SUM('за 4міс.18 р.'!L20+'травень 18 р.'!L20)</f>
        <v>0</v>
      </c>
      <c r="M20" s="2">
        <f>SUM('за 4міс.18 р.'!M20+'травень 18 р.'!M20)</f>
        <v>0</v>
      </c>
      <c r="N20" s="2">
        <f>SUM('за 4міс.18 р.'!N20+'травень 18 р.'!N20)</f>
        <v>4121.2</v>
      </c>
      <c r="O20" s="2">
        <f>SUM('за 4міс.18 р.'!O20+'травень 18 р.'!O20)</f>
        <v>188102.06000000003</v>
      </c>
      <c r="P20" s="2">
        <f>SUM('за 4міс.18 р.'!P20+'травень 18 р.'!P20)</f>
        <v>0</v>
      </c>
      <c r="Q20" s="2">
        <f>SUM('за 4міс.18 р.'!Q20+'травень 18 р.'!Q20)</f>
        <v>2030</v>
      </c>
      <c r="R20" s="2">
        <f>SUM('за 4міс.18 р.'!R20+'травень 18 р.'!R20)</f>
        <v>21832.28</v>
      </c>
      <c r="S20" s="2">
        <f>SUM('за 4міс.18 р.'!S20+'травень 18 р.'!S20)</f>
        <v>164239.78</v>
      </c>
      <c r="T20" s="2">
        <f>SUM('за 4міс.18 р.'!T20+'травень 18 р.'!T20)</f>
        <v>0</v>
      </c>
      <c r="U20" s="2">
        <f>SUM('за 4міс.18 р.'!U20+'травень 18 р.'!U20)</f>
        <v>504.5</v>
      </c>
      <c r="V20" s="2">
        <f>SUM('за 4міс.18 р.'!V20+'травень 18 р.'!V20)</f>
        <v>0</v>
      </c>
      <c r="W20" s="2">
        <f>SUM('за 4міс.18 р.'!W20+'травень 18 р.'!W20)</f>
        <v>0</v>
      </c>
      <c r="X20" s="2">
        <f>SUM('за 4міс.18 р.'!X20+'травень 18 р.'!X20)</f>
        <v>1605854.92</v>
      </c>
    </row>
    <row r="21" spans="1:24" x14ac:dyDescent="0.2">
      <c r="A21" s="34" t="s">
        <v>61</v>
      </c>
      <c r="B21" s="2">
        <f>SUM('за 4міс.18 р.'!B21+'травень 18 р.'!B21)</f>
        <v>300589.91000000003</v>
      </c>
      <c r="C21" s="2">
        <f>SUM('за 4міс.18 р.'!C21+'травень 18 р.'!C21)</f>
        <v>107174.93</v>
      </c>
      <c r="D21" s="2">
        <f>SUM('за 4міс.18 р.'!D21+'травень 18 р.'!D21)</f>
        <v>407764.83999999997</v>
      </c>
      <c r="E21" s="2">
        <f>SUM('за 4міс.18 р.'!E21+'травень 18 р.'!E21)</f>
        <v>89649.1</v>
      </c>
      <c r="F21" s="2">
        <f>SUM('за 4міс.18 р.'!F21+'травень 18 р.'!F21)</f>
        <v>267946.44999999995</v>
      </c>
      <c r="G21" s="2">
        <f>SUM('за 4міс.18 р.'!G21+'травень 18 р.'!G21)</f>
        <v>9072.6099999999988</v>
      </c>
      <c r="H21" s="2">
        <f>SUM('за 4міс.18 р.'!H21+'травень 18 р.'!H21)</f>
        <v>13317.199999999999</v>
      </c>
      <c r="I21" s="2">
        <f>SUM('за 4міс.18 р.'!I21+'травень 18 р.'!I21)</f>
        <v>11287.75</v>
      </c>
      <c r="J21" s="2">
        <f>SUM('за 4міс.18 р.'!J21+'травень 18 р.'!J21)</f>
        <v>0</v>
      </c>
      <c r="K21" s="2">
        <f>SUM('за 4міс.18 р.'!K21+'травень 18 р.'!K21)</f>
        <v>0</v>
      </c>
      <c r="L21" s="2">
        <f>SUM('за 4міс.18 р.'!L21+'травень 18 р.'!L21)</f>
        <v>0</v>
      </c>
      <c r="M21" s="2">
        <f>SUM('за 4міс.18 р.'!M21+'травень 18 р.'!M21)</f>
        <v>0</v>
      </c>
      <c r="N21" s="2">
        <f>SUM('за 4міс.18 р.'!N21+'травень 18 р.'!N21)</f>
        <v>0</v>
      </c>
      <c r="O21" s="2">
        <f>SUM('за 4міс.18 р.'!O21+'травень 18 р.'!O21)</f>
        <v>233764.39</v>
      </c>
      <c r="P21" s="2">
        <f>SUM('за 4міс.18 р.'!P21+'травень 18 р.'!P21)</f>
        <v>0</v>
      </c>
      <c r="Q21" s="2">
        <f>SUM('за 4міс.18 р.'!Q21+'травень 18 р.'!Q21)</f>
        <v>0</v>
      </c>
      <c r="R21" s="2">
        <f>SUM('за 4міс.18 р.'!R21+'травень 18 р.'!R21)</f>
        <v>38771.149999999994</v>
      </c>
      <c r="S21" s="2">
        <f>SUM('за 4міс.18 р.'!S21+'травень 18 р.'!S21)</f>
        <v>194993.24</v>
      </c>
      <c r="T21" s="2">
        <f>SUM('за 4міс.18 р.'!T21+'травень 18 р.'!T21)</f>
        <v>0</v>
      </c>
      <c r="U21" s="2">
        <f>SUM('за 4міс.18 р.'!U21+'травень 18 р.'!U21)</f>
        <v>504.5</v>
      </c>
      <c r="V21" s="2">
        <f>SUM('за 4міс.18 р.'!V21+'травень 18 р.'!V21)</f>
        <v>0</v>
      </c>
      <c r="W21" s="2">
        <f>SUM('за 4міс.18 р.'!W21+'травень 18 р.'!W21)</f>
        <v>0</v>
      </c>
      <c r="X21" s="2">
        <f>SUM('за 4міс.18 р.'!X21+'травень 18 р.'!X21)</f>
        <v>765360.39</v>
      </c>
    </row>
    <row r="22" spans="1:24" x14ac:dyDescent="0.2">
      <c r="A22" s="30" t="s">
        <v>16</v>
      </c>
      <c r="B22" s="2">
        <f>SUM('за 4міс.18 р.'!B22+'травень 18 р.'!B22)</f>
        <v>409320.83999999997</v>
      </c>
      <c r="C22" s="2">
        <f>SUM('за 4міс.18 р.'!C22+'травень 18 р.'!C22)</f>
        <v>57694.990000000005</v>
      </c>
      <c r="D22" s="2">
        <f>SUM('за 4міс.18 р.'!D22+'травень 18 р.'!D22)</f>
        <v>467015.82999999996</v>
      </c>
      <c r="E22" s="2">
        <f>SUM('за 4міс.18 р.'!E22+'травень 18 р.'!E22)</f>
        <v>102667.23000000001</v>
      </c>
      <c r="F22" s="2">
        <f>SUM('за 4міс.18 р.'!F22+'травень 18 р.'!F22)</f>
        <v>160630.26</v>
      </c>
      <c r="G22" s="2">
        <f>SUM('за 4міс.18 р.'!G22+'травень 18 р.'!G22)</f>
        <v>7007.2</v>
      </c>
      <c r="H22" s="2">
        <f>SUM('за 4міс.18 р.'!H22+'травень 18 р.'!H22)</f>
        <v>13309.65</v>
      </c>
      <c r="I22" s="2">
        <f>SUM('за 4міс.18 р.'!I22+'травень 18 р.'!I22)</f>
        <v>10162.48</v>
      </c>
      <c r="J22" s="2">
        <f>SUM('за 4міс.18 р.'!J22+'травень 18 р.'!J22)</f>
        <v>0</v>
      </c>
      <c r="K22" s="2">
        <f>SUM('за 4міс.18 р.'!K22+'травень 18 р.'!K22)</f>
        <v>0</v>
      </c>
      <c r="L22" s="2">
        <f>SUM('за 4міс.18 р.'!L22+'травень 18 р.'!L22)</f>
        <v>0</v>
      </c>
      <c r="M22" s="2">
        <f>SUM('за 4міс.18 р.'!M22+'травень 18 р.'!M22)</f>
        <v>0</v>
      </c>
      <c r="N22" s="2">
        <f>SUM('за 4міс.18 р.'!N22+'травень 18 р.'!N22)</f>
        <v>3040.59</v>
      </c>
      <c r="O22" s="2">
        <f>SUM('за 4міс.18 р.'!O22+'травень 18 р.'!O22)</f>
        <v>126605.84</v>
      </c>
      <c r="P22" s="2">
        <f>SUM('за 4міс.18 р.'!P22+'травень 18 р.'!P22)</f>
        <v>0</v>
      </c>
      <c r="Q22" s="2">
        <f>SUM('за 4міс.18 р.'!Q22+'травень 18 р.'!Q22)</f>
        <v>0</v>
      </c>
      <c r="R22" s="2">
        <f>SUM('за 4міс.18 р.'!R22+'травень 18 р.'!R22)</f>
        <v>5525.9000000000005</v>
      </c>
      <c r="S22" s="2">
        <f>SUM('за 4міс.18 р.'!S22+'травень 18 р.'!S22)</f>
        <v>121079.94</v>
      </c>
      <c r="T22" s="2">
        <f>SUM('за 4міс.18 р.'!T22+'травень 18 р.'!T22)</f>
        <v>0</v>
      </c>
      <c r="U22" s="2">
        <f>SUM('за 4міс.18 р.'!U22+'травень 18 р.'!U22)</f>
        <v>504.5</v>
      </c>
      <c r="V22" s="2">
        <f>SUM('за 4міс.18 р.'!V22+'травень 18 р.'!V22)</f>
        <v>0</v>
      </c>
      <c r="W22" s="2">
        <f>SUM('за 4міс.18 р.'!W22+'травень 18 р.'!W22)</f>
        <v>0</v>
      </c>
      <c r="X22" s="2">
        <f>SUM('за 4міс.18 р.'!X22+'травень 18 р.'!X22)</f>
        <v>730313.32000000007</v>
      </c>
    </row>
    <row r="23" spans="1:24" x14ac:dyDescent="0.2">
      <c r="A23" s="30" t="s">
        <v>17</v>
      </c>
      <c r="B23" s="2">
        <f>SUM('за 4міс.18 р.'!B23+'травень 18 р.'!B23)</f>
        <v>1025316.61</v>
      </c>
      <c r="C23" s="2">
        <f>SUM('за 4міс.18 р.'!C23+'травень 18 р.'!C23)</f>
        <v>268356.14</v>
      </c>
      <c r="D23" s="2">
        <f>SUM('за 4міс.18 р.'!D23+'травень 18 р.'!D23)</f>
        <v>1293672.75</v>
      </c>
      <c r="E23" s="2">
        <f>SUM('за 4міс.18 р.'!E23+'травень 18 р.'!E23)</f>
        <v>284397.92</v>
      </c>
      <c r="F23" s="2">
        <f>SUM('за 4міс.18 р.'!F23+'травень 18 р.'!F23)</f>
        <v>773910.84</v>
      </c>
      <c r="G23" s="2">
        <f>SUM('за 4міс.18 р.'!G23+'травень 18 р.'!G23)</f>
        <v>108732.52000000002</v>
      </c>
      <c r="H23" s="2">
        <f>SUM('за 4міс.18 р.'!H23+'травень 18 р.'!H23)</f>
        <v>51618.409999999996</v>
      </c>
      <c r="I23" s="2">
        <f>SUM('за 4міс.18 р.'!I23+'травень 18 р.'!I23)</f>
        <v>39549.160000000003</v>
      </c>
      <c r="J23" s="2">
        <f>SUM('за 4міс.18 р.'!J23+'травень 18 р.'!J23)</f>
        <v>0</v>
      </c>
      <c r="K23" s="2">
        <f>SUM('за 4міс.18 р.'!K23+'травень 18 р.'!K23)</f>
        <v>0</v>
      </c>
      <c r="L23" s="2">
        <f>SUM('за 4міс.18 р.'!L23+'травень 18 р.'!L23)</f>
        <v>0</v>
      </c>
      <c r="M23" s="2">
        <f>SUM('за 4міс.18 р.'!M23+'травень 18 р.'!M23)</f>
        <v>0</v>
      </c>
      <c r="N23" s="2">
        <f>SUM('за 4міс.18 р.'!N23+'травень 18 р.'!N23)</f>
        <v>3517.8</v>
      </c>
      <c r="O23" s="2">
        <f>SUM('за 4міс.18 р.'!O23+'травень 18 р.'!O23)</f>
        <v>569988.44999999995</v>
      </c>
      <c r="P23" s="2">
        <f>SUM('за 4міс.18 р.'!P23+'травень 18 р.'!P23)</f>
        <v>518498</v>
      </c>
      <c r="Q23" s="2">
        <f>SUM('за 4міс.18 р.'!Q23+'травень 18 р.'!Q23)</f>
        <v>0</v>
      </c>
      <c r="R23" s="2">
        <f>SUM('за 4міс.18 р.'!R23+'травень 18 р.'!R23)</f>
        <v>51490.450000000004</v>
      </c>
      <c r="S23" s="2">
        <f>SUM('за 4міс.18 р.'!S23+'травень 18 р.'!S23)</f>
        <v>0</v>
      </c>
      <c r="T23" s="2">
        <f>SUM('за 4міс.18 р.'!T23+'травень 18 р.'!T23)</f>
        <v>0</v>
      </c>
      <c r="U23" s="2">
        <f>SUM('за 4міс.18 р.'!U23+'травень 18 р.'!U23)</f>
        <v>504.5</v>
      </c>
      <c r="V23" s="2">
        <f>SUM('за 4міс.18 р.'!V23+'травень 18 р.'!V23)</f>
        <v>0</v>
      </c>
      <c r="W23" s="2">
        <f>SUM('за 4міс.18 р.'!W23+'травень 18 р.'!W23)</f>
        <v>0</v>
      </c>
      <c r="X23" s="2">
        <f>SUM('за 4міс.18 р.'!X23+'травень 18 р.'!X23)</f>
        <v>2351981.5099999998</v>
      </c>
    </row>
    <row r="24" spans="1:24" x14ac:dyDescent="0.2">
      <c r="A24" s="30" t="s">
        <v>18</v>
      </c>
      <c r="B24" s="2">
        <f>SUM('за 4міс.18 р.'!B24+'травень 18 р.'!B24)</f>
        <v>527743.39</v>
      </c>
      <c r="C24" s="2">
        <f>SUM('за 4міс.18 р.'!C24+'травень 18 р.'!C24)</f>
        <v>138648.28</v>
      </c>
      <c r="D24" s="2">
        <f>SUM('за 4міс.18 р.'!D24+'травень 18 р.'!D24)</f>
        <v>666391.67000000004</v>
      </c>
      <c r="E24" s="2">
        <f>SUM('за 4міс.18 р.'!E24+'травень 18 р.'!E24)</f>
        <v>146515.41999999998</v>
      </c>
      <c r="F24" s="2">
        <f>SUM('за 4міс.18 р.'!F24+'травень 18 р.'!F24)</f>
        <v>246849.42000000004</v>
      </c>
      <c r="G24" s="2">
        <f>SUM('за 4міс.18 р.'!G24+'травень 18 р.'!G24)</f>
        <v>42372.61</v>
      </c>
      <c r="H24" s="2">
        <f>SUM('за 4міс.18 р.'!H24+'травень 18 р.'!H24)</f>
        <v>20027.010000000002</v>
      </c>
      <c r="I24" s="2">
        <f>SUM('за 4міс.18 р.'!I24+'травень 18 р.'!I24)</f>
        <v>8197.89</v>
      </c>
      <c r="J24" s="2">
        <f>SUM('за 4міс.18 р.'!J24+'травень 18 р.'!J24)</f>
        <v>0</v>
      </c>
      <c r="K24" s="2">
        <f>SUM('за 4міс.18 р.'!K24+'травень 18 р.'!K24)</f>
        <v>0</v>
      </c>
      <c r="L24" s="2">
        <f>SUM('за 4міс.18 р.'!L24+'травень 18 р.'!L24)</f>
        <v>0</v>
      </c>
      <c r="M24" s="2">
        <f>SUM('за 4міс.18 р.'!M24+'травень 18 р.'!M24)</f>
        <v>0</v>
      </c>
      <c r="N24" s="2">
        <f>SUM('за 4міс.18 р.'!N24+'травень 18 р.'!N24)</f>
        <v>3089.1499999999996</v>
      </c>
      <c r="O24" s="2">
        <f>SUM('за 4міс.18 р.'!O24+'травень 18 р.'!O24)</f>
        <v>172658.26000000004</v>
      </c>
      <c r="P24" s="2">
        <f>SUM('за 4міс.18 р.'!P24+'травень 18 р.'!P24)</f>
        <v>-17857.599999999999</v>
      </c>
      <c r="Q24" s="2">
        <f>SUM('за 4міс.18 р.'!Q24+'травень 18 р.'!Q24)</f>
        <v>0</v>
      </c>
      <c r="R24" s="2">
        <f>SUM('за 4міс.18 р.'!R24+'травень 18 р.'!R24)</f>
        <v>19643.78</v>
      </c>
      <c r="S24" s="2">
        <f>SUM('за 4міс.18 р.'!S24+'травень 18 р.'!S24)</f>
        <v>170872.08</v>
      </c>
      <c r="T24" s="2">
        <f>SUM('за 4міс.18 р.'!T24+'травень 18 р.'!T24)</f>
        <v>0</v>
      </c>
      <c r="U24" s="2">
        <f>SUM('за 4міс.18 р.'!U24+'травень 18 р.'!U24)</f>
        <v>504.5</v>
      </c>
      <c r="V24" s="2">
        <f>SUM('за 4міс.18 р.'!V24+'травень 18 р.'!V24)</f>
        <v>0</v>
      </c>
      <c r="W24" s="2">
        <f>SUM('за 4міс.18 р.'!W24+'травень 18 р.'!W24)</f>
        <v>0</v>
      </c>
      <c r="X24" s="2">
        <f>SUM('за 4міс.18 р.'!X24+'травень 18 р.'!X24)</f>
        <v>1059756.51</v>
      </c>
    </row>
    <row r="25" spans="1:24" x14ac:dyDescent="0.2">
      <c r="A25" s="30" t="s">
        <v>27</v>
      </c>
      <c r="B25" s="2">
        <f>SUM('за 4міс.18 р.'!B25+'травень 18 р.'!B25)</f>
        <v>247662.08000000002</v>
      </c>
      <c r="C25" s="2">
        <f>SUM('за 4міс.18 р.'!C25+'травень 18 р.'!C25)</f>
        <v>89254.19</v>
      </c>
      <c r="D25" s="2">
        <f>SUM('за 4міс.18 р.'!D25+'травень 18 р.'!D25)</f>
        <v>336916.27</v>
      </c>
      <c r="E25" s="2">
        <f>SUM('за 4міс.18 р.'!E25+'травень 18 р.'!E25)</f>
        <v>74079.03</v>
      </c>
      <c r="F25" s="2">
        <f>SUM('за 4міс.18 р.'!F25+'травень 18 р.'!F25)</f>
        <v>179494.05</v>
      </c>
      <c r="G25" s="2">
        <f>SUM('за 4міс.18 р.'!G25+'травень 18 р.'!G25)</f>
        <v>8238.99</v>
      </c>
      <c r="H25" s="2">
        <f>SUM('за 4міс.18 р.'!H25+'травень 18 р.'!H25)</f>
        <v>10141.14</v>
      </c>
      <c r="I25" s="2">
        <f>SUM('за 4міс.18 р.'!I25+'травень 18 р.'!I25)</f>
        <v>6553.64</v>
      </c>
      <c r="J25" s="2">
        <f>SUM('за 4міс.18 р.'!J25+'травень 18 р.'!J25)</f>
        <v>0</v>
      </c>
      <c r="K25" s="2">
        <f>SUM('за 4міс.18 р.'!K25+'травень 18 р.'!K25)</f>
        <v>0</v>
      </c>
      <c r="L25" s="2">
        <f>SUM('за 4міс.18 р.'!L25+'травень 18 р.'!L25)</f>
        <v>0</v>
      </c>
      <c r="M25" s="2">
        <f>SUM('за 4міс.18 р.'!M25+'травень 18 р.'!M25)</f>
        <v>0</v>
      </c>
      <c r="N25" s="2">
        <f>SUM('за 4міс.18 р.'!N25+'травень 18 р.'!N25)</f>
        <v>0</v>
      </c>
      <c r="O25" s="2">
        <f>SUM('за 4міс.18 р.'!O25+'травень 18 р.'!O25)</f>
        <v>154055.78</v>
      </c>
      <c r="P25" s="2">
        <f>SUM('за 4міс.18 р.'!P25+'травень 18 р.'!P25)</f>
        <v>0</v>
      </c>
      <c r="Q25" s="2">
        <f>SUM('за 4міс.18 р.'!Q25+'травень 18 р.'!Q25)</f>
        <v>0</v>
      </c>
      <c r="R25" s="2">
        <f>SUM('за 4міс.18 р.'!R25+'травень 18 р.'!R25)</f>
        <v>14464.619999999999</v>
      </c>
      <c r="S25" s="2">
        <f>SUM('за 4міс.18 р.'!S25+'травень 18 р.'!S25)</f>
        <v>139591.16</v>
      </c>
      <c r="T25" s="2">
        <f>SUM('за 4міс.18 р.'!T25+'травень 18 р.'!T25)</f>
        <v>0</v>
      </c>
      <c r="U25" s="2">
        <f>SUM('за 4міс.18 р.'!U25+'травень 18 р.'!U25)</f>
        <v>504.5</v>
      </c>
      <c r="V25" s="2">
        <f>SUM('за 4міс.18 р.'!V25+'травень 18 р.'!V25)</f>
        <v>0</v>
      </c>
      <c r="W25" s="2">
        <f>SUM('за 4міс.18 р.'!W25+'травень 18 р.'!W25)</f>
        <v>0</v>
      </c>
      <c r="X25" s="2">
        <f>SUM('за 4міс.18 р.'!X25+'травень 18 р.'!X25)</f>
        <v>590489.35</v>
      </c>
    </row>
    <row r="26" spans="1:24" x14ac:dyDescent="0.2">
      <c r="A26" s="30" t="s">
        <v>33</v>
      </c>
      <c r="B26" s="2">
        <f>SUM('за 4міс.18 р.'!B26+'травень 18 р.'!B26)</f>
        <v>97432.12</v>
      </c>
      <c r="C26" s="2">
        <f>SUM('за 4міс.18 р.'!C26+'травень 18 р.'!C26)</f>
        <v>0</v>
      </c>
      <c r="D26" s="2">
        <f>SUM('за 4міс.18 р.'!D26+'травень 18 р.'!D26)</f>
        <v>97432.12</v>
      </c>
      <c r="E26" s="2">
        <f>SUM('за 4міс.18 р.'!E26+'травень 18 р.'!E26)</f>
        <v>21414.71</v>
      </c>
      <c r="F26" s="2">
        <f>SUM('за 4міс.18 р.'!F26+'травень 18 р.'!F26)</f>
        <v>13750.89</v>
      </c>
      <c r="G26" s="2">
        <f>SUM('за 4міс.18 р.'!G26+'травень 18 р.'!G26)</f>
        <v>0</v>
      </c>
      <c r="H26" s="2">
        <f>SUM('за 4міс.18 р.'!H26+'травень 18 р.'!H26)</f>
        <v>13750.89</v>
      </c>
      <c r="I26" s="2">
        <f>SUM('за 4міс.18 р.'!I26+'травень 18 р.'!I26)</f>
        <v>0</v>
      </c>
      <c r="J26" s="2">
        <f>SUM('за 4міс.18 р.'!J26+'травень 18 р.'!J26)</f>
        <v>0</v>
      </c>
      <c r="K26" s="2">
        <f>SUM('за 4міс.18 р.'!K26+'травень 18 р.'!K26)</f>
        <v>0</v>
      </c>
      <c r="L26" s="2">
        <f>SUM('за 4міс.18 р.'!L26+'травень 18 р.'!L26)</f>
        <v>0</v>
      </c>
      <c r="M26" s="2">
        <f>SUM('за 4міс.18 р.'!M26+'травень 18 р.'!M26)</f>
        <v>0</v>
      </c>
      <c r="N26" s="2">
        <f>SUM('за 4міс.18 р.'!N26+'травень 18 р.'!N26)</f>
        <v>0</v>
      </c>
      <c r="O26" s="2">
        <f>SUM('за 4міс.18 р.'!O26+'травень 18 р.'!O26)</f>
        <v>0</v>
      </c>
      <c r="P26" s="2">
        <f>SUM('за 4міс.18 р.'!P26+'травень 18 р.'!P26)</f>
        <v>0</v>
      </c>
      <c r="Q26" s="2">
        <f>SUM('за 4міс.18 р.'!Q26+'травень 18 р.'!Q26)</f>
        <v>0</v>
      </c>
      <c r="R26" s="2">
        <f>SUM('за 4міс.18 р.'!R26+'травень 18 р.'!R26)</f>
        <v>0</v>
      </c>
      <c r="S26" s="2">
        <f>SUM('за 4міс.18 р.'!S26+'травень 18 р.'!S26)</f>
        <v>0</v>
      </c>
      <c r="T26" s="2">
        <f>SUM('за 4міс.18 р.'!T26+'травень 18 р.'!T26)</f>
        <v>0</v>
      </c>
      <c r="U26" s="2">
        <f>SUM('за 4міс.18 р.'!U26+'травень 18 р.'!U26)</f>
        <v>0</v>
      </c>
      <c r="V26" s="2">
        <f>SUM('за 4міс.18 р.'!V26+'травень 18 р.'!V26)</f>
        <v>0</v>
      </c>
      <c r="W26" s="2">
        <f>SUM('за 4міс.18 р.'!W26+'травень 18 р.'!W26)</f>
        <v>0</v>
      </c>
      <c r="X26" s="2">
        <f>SUM('за 4міс.18 р.'!X26+'травень 18 р.'!X26)</f>
        <v>132597.72</v>
      </c>
    </row>
    <row r="27" spans="1:24" x14ac:dyDescent="0.2">
      <c r="A27" s="30" t="s">
        <v>19</v>
      </c>
      <c r="B27" s="2">
        <f>SUM('за 4міс.18 р.'!B27+'травень 18 р.'!B27)</f>
        <v>418761.18999999994</v>
      </c>
      <c r="C27" s="2">
        <f>SUM('за 4міс.18 р.'!C27+'травень 18 р.'!C27)</f>
        <v>148314.91999999998</v>
      </c>
      <c r="D27" s="2">
        <f>SUM('за 4міс.18 р.'!D27+'травень 18 р.'!D27)</f>
        <v>567076.11</v>
      </c>
      <c r="E27" s="2">
        <f>SUM('за 4міс.18 р.'!E27+'травень 18 р.'!E27)</f>
        <v>124679.56</v>
      </c>
      <c r="F27" s="2">
        <f>SUM('за 4міс.18 р.'!F27+'травень 18 р.'!F27)</f>
        <v>227793.12</v>
      </c>
      <c r="G27" s="2">
        <f>SUM('за 4міс.18 р.'!G27+'травень 18 р.'!G27)</f>
        <v>7519.1900000000005</v>
      </c>
      <c r="H27" s="2">
        <f>SUM('за 4міс.18 р.'!H27+'травень 18 р.'!H27)</f>
        <v>8996.85</v>
      </c>
      <c r="I27" s="2">
        <f>SUM('за 4міс.18 р.'!I27+'травень 18 р.'!I27)</f>
        <v>8316.89</v>
      </c>
      <c r="J27" s="2">
        <f>SUM('за 4міс.18 р.'!J27+'травень 18 р.'!J27)</f>
        <v>0</v>
      </c>
      <c r="K27" s="2">
        <f>SUM('за 4міс.18 р.'!K27+'травень 18 р.'!K27)</f>
        <v>0</v>
      </c>
      <c r="L27" s="2">
        <f>SUM('за 4міс.18 р.'!L27+'травень 18 р.'!L27)</f>
        <v>0</v>
      </c>
      <c r="M27" s="2">
        <f>SUM('за 4міс.18 р.'!M27+'травень 18 р.'!M27)</f>
        <v>0</v>
      </c>
      <c r="N27" s="2">
        <f>SUM('за 4міс.18 р.'!N27+'травень 18 р.'!N27)</f>
        <v>1657.06</v>
      </c>
      <c r="O27" s="2">
        <f>SUM('за 4міс.18 р.'!O27+'травень 18 р.'!O27)</f>
        <v>200798.63</v>
      </c>
      <c r="P27" s="2">
        <f>SUM('за 4міс.18 р.'!P27+'травень 18 р.'!P27)</f>
        <v>0</v>
      </c>
      <c r="Q27" s="2">
        <f>SUM('за 4міс.18 р.'!Q27+'травень 18 р.'!Q27)</f>
        <v>0</v>
      </c>
      <c r="R27" s="2">
        <f>SUM('за 4міс.18 р.'!R27+'травень 18 р.'!R27)</f>
        <v>21783</v>
      </c>
      <c r="S27" s="2">
        <f>SUM('за 4міс.18 р.'!S27+'травень 18 р.'!S27)</f>
        <v>179015.63</v>
      </c>
      <c r="T27" s="2">
        <f>SUM('за 4міс.18 р.'!T27+'травень 18 р.'!T27)</f>
        <v>0</v>
      </c>
      <c r="U27" s="2">
        <f>SUM('за 4міс.18 р.'!U27+'травень 18 р.'!U27)</f>
        <v>504.5</v>
      </c>
      <c r="V27" s="2">
        <f>SUM('за 4міс.18 р.'!V27+'травень 18 р.'!V27)</f>
        <v>0</v>
      </c>
      <c r="W27" s="2">
        <f>SUM('за 4міс.18 р.'!W27+'травень 18 р.'!W27)</f>
        <v>0</v>
      </c>
      <c r="X27" s="2">
        <f>SUM('за 4міс.18 р.'!X27+'травень 18 р.'!X27)</f>
        <v>919548.79</v>
      </c>
    </row>
    <row r="28" spans="1:24" x14ac:dyDescent="0.2">
      <c r="A28" s="30" t="s">
        <v>20</v>
      </c>
      <c r="B28" s="2">
        <f>SUM('за 4міс.18 р.'!B28+'травень 18 р.'!B28)</f>
        <v>1169450.1099999999</v>
      </c>
      <c r="C28" s="2">
        <f>SUM('за 4міс.18 р.'!C28+'травень 18 р.'!C28)</f>
        <v>448028.67999999993</v>
      </c>
      <c r="D28" s="2">
        <f>SUM('за 4міс.18 р.'!D28+'травень 18 р.'!D28)</f>
        <v>1617478.7899999998</v>
      </c>
      <c r="E28" s="2">
        <f>SUM('за 4міс.18 р.'!E28+'травень 18 р.'!E28)</f>
        <v>337072.27</v>
      </c>
      <c r="F28" s="2">
        <f>SUM('за 4міс.18 р.'!F28+'травень 18 р.'!F28)</f>
        <v>847500.74</v>
      </c>
      <c r="G28" s="2">
        <f>SUM('за 4міс.18 р.'!G28+'травень 18 р.'!G28)</f>
        <v>202640.46000000002</v>
      </c>
      <c r="H28" s="2">
        <f>SUM('за 4міс.18 р.'!H28+'травень 18 р.'!H28)</f>
        <v>80180.84</v>
      </c>
      <c r="I28" s="2">
        <f>SUM('за 4міс.18 р.'!I28+'травень 18 р.'!I28)</f>
        <v>215745.61</v>
      </c>
      <c r="J28" s="2">
        <f>SUM('за 4міс.18 р.'!J28+'травень 18 р.'!J28)</f>
        <v>0</v>
      </c>
      <c r="K28" s="2">
        <f>SUM('за 4міс.18 р.'!K28+'травень 18 р.'!K28)</f>
        <v>0</v>
      </c>
      <c r="L28" s="2">
        <f>SUM('за 4міс.18 р.'!L28+'травень 18 р.'!L28)</f>
        <v>0</v>
      </c>
      <c r="M28" s="2">
        <f>SUM('за 4міс.18 р.'!M28+'травень 18 р.'!M28)</f>
        <v>0</v>
      </c>
      <c r="N28" s="2">
        <f>SUM('за 4міс.18 р.'!N28+'травень 18 р.'!N28)</f>
        <v>1897.04</v>
      </c>
      <c r="O28" s="2">
        <f>SUM('за 4міс.18 р.'!O28+'травень 18 р.'!O28)</f>
        <v>346531.45000000007</v>
      </c>
      <c r="P28" s="2">
        <f>SUM('за 4міс.18 р.'!P28+'травень 18 р.'!P28)</f>
        <v>-22211.599999999999</v>
      </c>
      <c r="Q28" s="2">
        <f>SUM('за 4міс.18 р.'!Q28+'травень 18 р.'!Q28)</f>
        <v>13386</v>
      </c>
      <c r="R28" s="2">
        <f>SUM('за 4міс.18 р.'!R28+'травень 18 р.'!R28)</f>
        <v>51457.7</v>
      </c>
      <c r="S28" s="2">
        <f>SUM('за 4міс.18 р.'!S28+'травень 18 р.'!S28)</f>
        <v>303899.35000000003</v>
      </c>
      <c r="T28" s="2">
        <f>SUM('за 4міс.18 р.'!T28+'травень 18 р.'!T28)</f>
        <v>0</v>
      </c>
      <c r="U28" s="2">
        <f>SUM('за 4міс.18 р.'!U28+'травень 18 р.'!U28)</f>
        <v>505.34</v>
      </c>
      <c r="V28" s="2">
        <f>SUM('за 4міс.18 р.'!V28+'травень 18 р.'!V28)</f>
        <v>0</v>
      </c>
      <c r="W28" s="2">
        <f>SUM('за 4міс.18 р.'!W28+'травень 18 р.'!W28)</f>
        <v>0</v>
      </c>
      <c r="X28" s="2">
        <f>SUM('за 4міс.18 р.'!X28+'травень 18 р.'!X28)</f>
        <v>2802051.8</v>
      </c>
    </row>
    <row r="29" spans="1:24" x14ac:dyDescent="0.2">
      <c r="A29" s="30" t="s">
        <v>21</v>
      </c>
      <c r="B29" s="2">
        <f>SUM('за 4міс.18 р.'!B29+'травень 18 р.'!B29)</f>
        <v>725488.85</v>
      </c>
      <c r="C29" s="2">
        <f>SUM('за 4міс.18 р.'!C29+'травень 18 р.'!C29)</f>
        <v>128294.25</v>
      </c>
      <c r="D29" s="2">
        <f>SUM('за 4міс.18 р.'!D29+'травень 18 р.'!D29)</f>
        <v>853783.10000000009</v>
      </c>
      <c r="E29" s="2">
        <f>SUM('за 4міс.18 р.'!E29+'травень 18 р.'!E29)</f>
        <v>187706.96000000002</v>
      </c>
      <c r="F29" s="2">
        <f>SUM('за 4міс.18 р.'!F29+'травень 18 р.'!F29)</f>
        <v>592355.07000000007</v>
      </c>
      <c r="G29" s="2">
        <f>SUM('за 4міс.18 р.'!G29+'травень 18 р.'!G29)</f>
        <v>14237.370000000003</v>
      </c>
      <c r="H29" s="2">
        <f>SUM('за 4міс.18 р.'!H29+'травень 18 р.'!H29)</f>
        <v>22108.75</v>
      </c>
      <c r="I29" s="2">
        <f>SUM('за 4міс.18 р.'!I29+'травень 18 р.'!I29)</f>
        <v>4188.08</v>
      </c>
      <c r="J29" s="2">
        <f>SUM('за 4міс.18 р.'!J29+'травень 18 р.'!J29)</f>
        <v>0</v>
      </c>
      <c r="K29" s="2">
        <f>SUM('за 4міс.18 р.'!K29+'травень 18 р.'!K29)</f>
        <v>0</v>
      </c>
      <c r="L29" s="2">
        <f>SUM('за 4міс.18 р.'!L29+'травень 18 р.'!L29)</f>
        <v>0</v>
      </c>
      <c r="M29" s="2">
        <f>SUM('за 4міс.18 р.'!M29+'травень 18 р.'!M29)</f>
        <v>0</v>
      </c>
      <c r="N29" s="2">
        <f>SUM('за 4міс.18 р.'!N29+'травень 18 р.'!N29)</f>
        <v>2141.5500000000002</v>
      </c>
      <c r="O29" s="2">
        <f>SUM('за 4міс.18 р.'!O29+'травень 18 р.'!O29)</f>
        <v>549174.82000000007</v>
      </c>
      <c r="P29" s="2">
        <f>SUM('за 4міс.18 р.'!P29+'травень 18 р.'!P29)</f>
        <v>518498</v>
      </c>
      <c r="Q29" s="2">
        <f>SUM('за 4міс.18 р.'!Q29+'травень 18 р.'!Q29)</f>
        <v>4255.68</v>
      </c>
      <c r="R29" s="2">
        <f>SUM('за 4міс.18 р.'!R29+'травень 18 р.'!R29)</f>
        <v>26421.14</v>
      </c>
      <c r="S29" s="2">
        <f>SUM('за 4міс.18 р.'!S29+'травень 18 р.'!S29)</f>
        <v>0</v>
      </c>
      <c r="T29" s="2">
        <f>SUM('за 4міс.18 р.'!T29+'травень 18 р.'!T29)</f>
        <v>0</v>
      </c>
      <c r="U29" s="2">
        <f>SUM('за 4міс.18 р.'!U29+'травень 18 р.'!U29)</f>
        <v>504.5</v>
      </c>
      <c r="V29" s="2">
        <f>SUM('за 4міс.18 р.'!V29+'травень 18 р.'!V29)</f>
        <v>0</v>
      </c>
      <c r="W29" s="2">
        <f>SUM('за 4міс.18 р.'!W29+'травень 18 р.'!W29)</f>
        <v>0</v>
      </c>
      <c r="X29" s="2">
        <f>SUM('за 4міс.18 р.'!X29+'травень 18 р.'!X29)</f>
        <v>1633845.13</v>
      </c>
    </row>
    <row r="30" spans="1:24" x14ac:dyDescent="0.2">
      <c r="A30" s="30" t="s">
        <v>22</v>
      </c>
      <c r="B30" s="2">
        <f>SUM('за 4міс.18 р.'!B30+'травень 18 р.'!B30)</f>
        <v>367270.33999999997</v>
      </c>
      <c r="C30" s="2">
        <f>SUM('за 4міс.18 р.'!C30+'травень 18 р.'!C30)</f>
        <v>98889.85</v>
      </c>
      <c r="D30" s="2">
        <f>SUM('за 4міс.18 р.'!D30+'травень 18 р.'!D30)</f>
        <v>466160.18999999994</v>
      </c>
      <c r="E30" s="2">
        <f>SUM('за 4міс.18 р.'!E30+'травень 18 р.'!E30)</f>
        <v>102496.67000000001</v>
      </c>
      <c r="F30" s="2">
        <f>SUM('за 4міс.18 р.'!F30+'травень 18 р.'!F30)</f>
        <v>187755.59999999998</v>
      </c>
      <c r="G30" s="2">
        <f>SUM('за 4міс.18 р.'!G30+'травень 18 р.'!G30)</f>
        <v>24435.629999999997</v>
      </c>
      <c r="H30" s="2">
        <f>SUM('за 4міс.18 р.'!H30+'травень 18 р.'!H30)</f>
        <v>15180.77</v>
      </c>
      <c r="I30" s="2">
        <f>SUM('за 4міс.18 р.'!I30+'травень 18 р.'!I30)</f>
        <v>10432.100000000002</v>
      </c>
      <c r="J30" s="2">
        <f>SUM('за 4міс.18 р.'!J30+'травень 18 р.'!J30)</f>
        <v>0</v>
      </c>
      <c r="K30" s="2">
        <f>SUM('за 4міс.18 р.'!K30+'травень 18 р.'!K30)</f>
        <v>0</v>
      </c>
      <c r="L30" s="2">
        <f>SUM('за 4міс.18 р.'!L30+'травень 18 р.'!L30)</f>
        <v>0</v>
      </c>
      <c r="M30" s="2">
        <f>SUM('за 4міс.18 р.'!M30+'травень 18 р.'!M30)</f>
        <v>0</v>
      </c>
      <c r="N30" s="2">
        <f>SUM('за 4міс.18 р.'!N30+'травень 18 р.'!N30)</f>
        <v>628.34</v>
      </c>
      <c r="O30" s="2">
        <f>SUM('за 4міс.18 р.'!O30+'травень 18 р.'!O30)</f>
        <v>136574.25999999998</v>
      </c>
      <c r="P30" s="2">
        <f>SUM('за 4міс.18 р.'!P30+'травень 18 р.'!P30)</f>
        <v>0</v>
      </c>
      <c r="Q30" s="2">
        <f>SUM('за 4міс.18 р.'!Q30+'травень 18 р.'!Q30)</f>
        <v>0</v>
      </c>
      <c r="R30" s="2">
        <f>SUM('за 4міс.18 р.'!R30+'травень 18 р.'!R30)</f>
        <v>12039.44</v>
      </c>
      <c r="S30" s="2">
        <f>SUM('за 4міс.18 р.'!S30+'травень 18 р.'!S30)</f>
        <v>124534.82</v>
      </c>
      <c r="T30" s="2">
        <f>SUM('за 4міс.18 р.'!T30+'травень 18 р.'!T30)</f>
        <v>0</v>
      </c>
      <c r="U30" s="2">
        <f>SUM('за 4міс.18 р.'!U30+'травень 18 р.'!U30)</f>
        <v>504.5</v>
      </c>
      <c r="V30" s="2">
        <f>SUM('за 4міс.18 р.'!V30+'травень 18 р.'!V30)</f>
        <v>0</v>
      </c>
      <c r="W30" s="2">
        <f>SUM('за 4міс.18 р.'!W30+'травень 18 р.'!W30)</f>
        <v>0</v>
      </c>
      <c r="X30" s="2">
        <f>SUM('за 4міс.18 р.'!X30+'травень 18 р.'!X30)</f>
        <v>756412.46</v>
      </c>
    </row>
    <row r="31" spans="1:24" x14ac:dyDescent="0.2">
      <c r="A31" s="30" t="s">
        <v>23</v>
      </c>
      <c r="B31" s="2">
        <f>SUM('за 4міс.18 р.'!B31+'травень 18 р.'!B31)</f>
        <v>778626.15</v>
      </c>
      <c r="C31" s="2">
        <f>SUM('за 4міс.18 р.'!C31+'травень 18 р.'!C31)</f>
        <v>247544.06999999998</v>
      </c>
      <c r="D31" s="2">
        <f>SUM('за 4міс.18 р.'!D31+'травень 18 р.'!D31)</f>
        <v>1026170.22</v>
      </c>
      <c r="E31" s="2">
        <f>SUM('за 4міс.18 р.'!E31+'травень 18 р.'!E31)</f>
        <v>225593.88999999998</v>
      </c>
      <c r="F31" s="2">
        <f>SUM('за 4міс.18 р.'!F31+'травень 18 р.'!F31)</f>
        <v>258116.94</v>
      </c>
      <c r="G31" s="2">
        <f>SUM('за 4міс.18 р.'!G31+'травень 18 р.'!G31)</f>
        <v>56807.54</v>
      </c>
      <c r="H31" s="2">
        <f>SUM('за 4міс.18 р.'!H31+'травень 18 р.'!H31)</f>
        <v>29845.100000000002</v>
      </c>
      <c r="I31" s="2">
        <f>SUM('за 4міс.18 р.'!I31+'травень 18 р.'!I31)</f>
        <v>20742.57</v>
      </c>
      <c r="J31" s="2">
        <f>SUM('за 4міс.18 р.'!J31+'травень 18 р.'!J31)</f>
        <v>0</v>
      </c>
      <c r="K31" s="2">
        <f>SUM('за 4міс.18 р.'!K31+'травень 18 р.'!K31)</f>
        <v>0</v>
      </c>
      <c r="L31" s="2">
        <f>SUM('за 4міс.18 р.'!L31+'травень 18 р.'!L31)</f>
        <v>0</v>
      </c>
      <c r="M31" s="2">
        <f>SUM('за 4міс.18 р.'!M31+'травень 18 р.'!M31)</f>
        <v>0</v>
      </c>
      <c r="N31" s="2">
        <f>SUM('за 4міс.18 р.'!N31+'травень 18 р.'!N31)</f>
        <v>0</v>
      </c>
      <c r="O31" s="2">
        <f>SUM('за 4міс.18 р.'!O31+'травень 18 р.'!O31)</f>
        <v>150217.22999999998</v>
      </c>
      <c r="P31" s="2">
        <f>SUM('за 4міс.18 р.'!P31+'травень 18 р.'!P31)</f>
        <v>0</v>
      </c>
      <c r="Q31" s="2">
        <f>SUM('за 4міс.18 р.'!Q31+'травень 18 р.'!Q31)</f>
        <v>0</v>
      </c>
      <c r="R31" s="2">
        <f>SUM('за 4міс.18 р.'!R31+'травень 18 р.'!R31)</f>
        <v>27505.89</v>
      </c>
      <c r="S31" s="2">
        <f>SUM('за 4міс.18 р.'!S31+'травень 18 р.'!S31)</f>
        <v>122711.34</v>
      </c>
      <c r="T31" s="2">
        <f>SUM('за 4міс.18 р.'!T31+'травень 18 р.'!T31)</f>
        <v>0</v>
      </c>
      <c r="U31" s="2">
        <f>SUM('за 4міс.18 р.'!U31+'травень 18 р.'!U31)</f>
        <v>504.5</v>
      </c>
      <c r="V31" s="2">
        <f>SUM('за 4міс.18 р.'!V31+'травень 18 р.'!V31)</f>
        <v>0</v>
      </c>
      <c r="W31" s="2">
        <f>SUM('за 4міс.18 р.'!W31+'травень 18 р.'!W31)</f>
        <v>0</v>
      </c>
      <c r="X31" s="2">
        <f>SUM('за 4міс.18 р.'!X31+'травень 18 р.'!X31)</f>
        <v>1509881.0499999998</v>
      </c>
    </row>
    <row r="32" spans="1:24" x14ac:dyDescent="0.2">
      <c r="A32" s="34"/>
      <c r="B32" s="2">
        <f>SUM('за 4міс.18 р.'!B32+'травень 18 р.'!B32)</f>
        <v>0</v>
      </c>
      <c r="C32" s="2">
        <f>SUM('за 4міс.18 р.'!C32+'травень 18 р.'!C32)</f>
        <v>0</v>
      </c>
      <c r="D32" s="2">
        <f>SUM('за 4міс.18 р.'!D32+'травень 18 р.'!D32)</f>
        <v>0</v>
      </c>
      <c r="E32" s="2">
        <f>SUM('за 4міс.18 р.'!E32+'травень 18 р.'!E32)</f>
        <v>0</v>
      </c>
      <c r="F32" s="2">
        <f>SUM('за 4міс.18 р.'!F32+'травень 18 р.'!F32)</f>
        <v>0</v>
      </c>
      <c r="G32" s="2">
        <f>SUM('за 4міс.18 р.'!G32+'травень 18 р.'!G32)</f>
        <v>0</v>
      </c>
      <c r="H32" s="2">
        <f>SUM('за 4міс.18 р.'!H32+'травень 18 р.'!H32)</f>
        <v>0</v>
      </c>
      <c r="I32" s="2">
        <f>SUM('за 4міс.18 р.'!I32+'травень 18 р.'!I32)</f>
        <v>0</v>
      </c>
      <c r="J32" s="2">
        <f>SUM('за 4міс.18 р.'!J32+'травень 18 р.'!J32)</f>
        <v>0</v>
      </c>
      <c r="K32" s="2">
        <f>SUM('за 4міс.18 р.'!K32+'травень 18 р.'!K32)</f>
        <v>0</v>
      </c>
      <c r="L32" s="2">
        <f>SUM('за 4міс.18 р.'!L32+'травень 18 р.'!L32)</f>
        <v>0</v>
      </c>
      <c r="M32" s="2">
        <f>SUM('за 4міс.18 р.'!M32+'травень 18 р.'!M32)</f>
        <v>0</v>
      </c>
      <c r="N32" s="2">
        <f>SUM('за 4міс.18 р.'!N32+'травень 18 р.'!N32)</f>
        <v>0</v>
      </c>
      <c r="O32" s="2">
        <f>SUM('за 4міс.18 р.'!O32+'травень 18 р.'!O32)</f>
        <v>0</v>
      </c>
      <c r="P32" s="2">
        <f>SUM('за 4міс.18 р.'!P32+'травень 18 р.'!P32)</f>
        <v>0</v>
      </c>
      <c r="Q32" s="2">
        <f>SUM('за 4міс.18 р.'!Q32+'травень 18 р.'!Q32)</f>
        <v>0</v>
      </c>
      <c r="R32" s="2">
        <f>SUM('за 4міс.18 р.'!R32+'травень 18 р.'!R32)</f>
        <v>0</v>
      </c>
      <c r="S32" s="2">
        <f>SUM('за 4міс.18 р.'!S32+'травень 18 р.'!S32)</f>
        <v>0</v>
      </c>
      <c r="T32" s="2">
        <f>SUM('за 4міс.18 р.'!T32+'травень 18 р.'!T32)</f>
        <v>0</v>
      </c>
      <c r="U32" s="2">
        <f>SUM('за 4міс.18 р.'!U32+'травень 18 р.'!U32)</f>
        <v>0</v>
      </c>
      <c r="V32" s="2">
        <f>SUM('за 4міс.18 р.'!V32+'травень 18 р.'!V32)</f>
        <v>0</v>
      </c>
      <c r="W32" s="2">
        <f>SUM('за 4міс.18 р.'!W32+'травень 18 р.'!W32)</f>
        <v>0</v>
      </c>
      <c r="X32" s="2">
        <f>SUM('за 4міс.18 р.'!X32+'травень 18 р.'!X32)</f>
        <v>0</v>
      </c>
    </row>
    <row r="33" spans="1:24" x14ac:dyDescent="0.2">
      <c r="A33" s="34"/>
      <c r="B33" s="2">
        <f>SUM('за 4міс.18 р.'!B33+'травень 18 р.'!B33)</f>
        <v>0</v>
      </c>
      <c r="C33" s="2">
        <f>SUM('за 4міс.18 р.'!C33+'травень 18 р.'!C33)</f>
        <v>0</v>
      </c>
      <c r="D33" s="2">
        <f>SUM('за 4міс.18 р.'!D33+'травень 18 р.'!D33)</f>
        <v>0</v>
      </c>
      <c r="E33" s="2">
        <f>SUM('за 4міс.18 р.'!E33+'травень 18 р.'!E33)</f>
        <v>0</v>
      </c>
      <c r="F33" s="2">
        <f>SUM('за 4міс.18 р.'!F33+'травень 18 р.'!F33)</f>
        <v>0</v>
      </c>
      <c r="G33" s="2">
        <f>SUM('за 4міс.18 р.'!G33+'травень 18 р.'!G33)</f>
        <v>0</v>
      </c>
      <c r="H33" s="2">
        <f>SUM('за 4міс.18 р.'!H33+'травень 18 р.'!H33)</f>
        <v>0</v>
      </c>
      <c r="I33" s="2">
        <f>SUM('за 4міс.18 р.'!I33+'травень 18 р.'!I33)</f>
        <v>0</v>
      </c>
      <c r="J33" s="2">
        <f>SUM('за 4міс.18 р.'!J33+'травень 18 р.'!J33)</f>
        <v>0</v>
      </c>
      <c r="K33" s="2">
        <f>SUM('за 4міс.18 р.'!K33+'травень 18 р.'!K33)</f>
        <v>0</v>
      </c>
      <c r="L33" s="2">
        <f>SUM('за 4міс.18 р.'!L33+'травень 18 р.'!L33)</f>
        <v>0</v>
      </c>
      <c r="M33" s="2">
        <f>SUM('за 4міс.18 р.'!M33+'травень 18 р.'!M33)</f>
        <v>0</v>
      </c>
      <c r="N33" s="2">
        <f>SUM('за 4міс.18 р.'!N33+'травень 18 р.'!N33)</f>
        <v>0</v>
      </c>
      <c r="O33" s="2">
        <f>SUM('за 4міс.18 р.'!O33+'травень 18 р.'!O33)</f>
        <v>0</v>
      </c>
      <c r="P33" s="2">
        <f>SUM('за 4міс.18 р.'!P33+'травень 18 р.'!P33)</f>
        <v>0</v>
      </c>
      <c r="Q33" s="2">
        <f>SUM('за 4міс.18 р.'!Q33+'травень 18 р.'!Q33)</f>
        <v>0</v>
      </c>
      <c r="R33" s="2">
        <f>SUM('за 4міс.18 р.'!R33+'травень 18 р.'!R33)</f>
        <v>0</v>
      </c>
      <c r="S33" s="2">
        <f>SUM('за 4міс.18 р.'!S33+'травень 18 р.'!S33)</f>
        <v>0</v>
      </c>
      <c r="T33" s="2">
        <f>SUM('за 4міс.18 р.'!T33+'травень 18 р.'!T33)</f>
        <v>0</v>
      </c>
      <c r="U33" s="2">
        <f>SUM('за 4міс.18 р.'!U33+'травень 18 р.'!U33)</f>
        <v>0</v>
      </c>
      <c r="V33" s="2">
        <f>SUM('за 4міс.18 р.'!V33+'травень 18 р.'!V33)</f>
        <v>0</v>
      </c>
      <c r="W33" s="2">
        <f>SUM('за 4міс.18 р.'!W33+'травень 18 р.'!W33)</f>
        <v>0</v>
      </c>
      <c r="X33" s="2">
        <f>SUM('за 4міс.18 р.'!X33+'травень 18 р.'!X33)</f>
        <v>0</v>
      </c>
    </row>
    <row r="34" spans="1:24" x14ac:dyDescent="0.2">
      <c r="A34" s="34"/>
      <c r="B34" s="2">
        <f>SUM('за 4міс.18 р.'!B34+'травень 18 р.'!B34)</f>
        <v>0</v>
      </c>
      <c r="C34" s="2">
        <f>SUM('за 4міс.18 р.'!C34+'травень 18 р.'!C34)</f>
        <v>0</v>
      </c>
      <c r="D34" s="2">
        <f>SUM('за 4міс.18 р.'!D34+'травень 18 р.'!D34)</f>
        <v>0</v>
      </c>
      <c r="E34" s="2">
        <f>SUM('за 4міс.18 р.'!E34+'травень 18 р.'!E34)</f>
        <v>0</v>
      </c>
      <c r="F34" s="2">
        <f>SUM('за 4міс.18 р.'!F34+'травень 18 р.'!F34)</f>
        <v>0</v>
      </c>
      <c r="G34" s="2">
        <f>SUM('за 4міс.18 р.'!G34+'травень 18 р.'!G34)</f>
        <v>0</v>
      </c>
      <c r="H34" s="2">
        <f>SUM('за 4міс.18 р.'!H34+'травень 18 р.'!H34)</f>
        <v>0</v>
      </c>
      <c r="I34" s="2">
        <f>SUM('за 4міс.18 р.'!I34+'травень 18 р.'!I34)</f>
        <v>0</v>
      </c>
      <c r="J34" s="2">
        <f>SUM('за 4міс.18 р.'!J34+'травень 18 р.'!J34)</f>
        <v>0</v>
      </c>
      <c r="K34" s="2">
        <f>SUM('за 4міс.18 р.'!K34+'травень 18 р.'!K34)</f>
        <v>0</v>
      </c>
      <c r="L34" s="2">
        <f>SUM('за 4міс.18 р.'!L34+'травень 18 р.'!L34)</f>
        <v>0</v>
      </c>
      <c r="M34" s="2">
        <f>SUM('за 4міс.18 р.'!M34+'травень 18 р.'!M34)</f>
        <v>0</v>
      </c>
      <c r="N34" s="2">
        <f>SUM('за 4міс.18 р.'!N34+'травень 18 р.'!N34)</f>
        <v>0</v>
      </c>
      <c r="O34" s="2">
        <f>SUM('за 4міс.18 р.'!O34+'травень 18 р.'!O34)</f>
        <v>0</v>
      </c>
      <c r="P34" s="2">
        <f>SUM('за 4міс.18 р.'!P34+'травень 18 р.'!P34)</f>
        <v>0</v>
      </c>
      <c r="Q34" s="2">
        <f>SUM('за 4міс.18 р.'!Q34+'травень 18 р.'!Q34)</f>
        <v>0</v>
      </c>
      <c r="R34" s="2">
        <f>SUM('за 4міс.18 р.'!R34+'травень 18 р.'!R34)</f>
        <v>0</v>
      </c>
      <c r="S34" s="2">
        <f>SUM('за 4міс.18 р.'!S34+'травень 18 р.'!S34)</f>
        <v>0</v>
      </c>
      <c r="T34" s="2">
        <f>SUM('за 4міс.18 р.'!T34+'травень 18 р.'!T34)</f>
        <v>0</v>
      </c>
      <c r="U34" s="2">
        <f>SUM('за 4міс.18 р.'!U34+'травень 18 р.'!U34)</f>
        <v>0</v>
      </c>
      <c r="V34" s="2">
        <f>SUM('за 4міс.18 р.'!V34+'травень 18 р.'!V34)</f>
        <v>0</v>
      </c>
      <c r="W34" s="2">
        <f>SUM('за 4міс.18 р.'!W34+'травень 18 р.'!W34)</f>
        <v>0</v>
      </c>
      <c r="X34" s="2">
        <f>SUM('за 4міс.18 р.'!X34+'травень 18 р.'!X34)</f>
        <v>0</v>
      </c>
    </row>
    <row r="35" spans="1:24" x14ac:dyDescent="0.2">
      <c r="A35" s="35"/>
      <c r="B35" s="2">
        <f>SUM('за 4міс.18 р.'!B35+'травень 18 р.'!B35)</f>
        <v>0</v>
      </c>
      <c r="C35" s="2">
        <f>SUM('за 4міс.18 р.'!C35+'травень 18 р.'!C35)</f>
        <v>0</v>
      </c>
      <c r="D35" s="2">
        <f>SUM('за 4міс.18 р.'!D35+'травень 18 р.'!D35)</f>
        <v>0</v>
      </c>
      <c r="E35" s="2">
        <f>SUM('за 4міс.18 р.'!E35+'травень 18 р.'!E35)</f>
        <v>0</v>
      </c>
      <c r="F35" s="2">
        <f>SUM('за 4міс.18 р.'!F35+'травень 18 р.'!F35)</f>
        <v>0</v>
      </c>
      <c r="G35" s="2">
        <f>SUM('за 4міс.18 р.'!G35+'травень 18 р.'!G35)</f>
        <v>0</v>
      </c>
      <c r="H35" s="2">
        <f>SUM('за 4міс.18 р.'!H35+'травень 18 р.'!H35)</f>
        <v>0</v>
      </c>
      <c r="I35" s="2">
        <f>SUM('за 4міс.18 р.'!I35+'травень 18 р.'!I35)</f>
        <v>0</v>
      </c>
      <c r="J35" s="2">
        <f>SUM('за 4міс.18 р.'!J35+'травень 18 р.'!J35)</f>
        <v>0</v>
      </c>
      <c r="K35" s="2">
        <f>SUM('за 4міс.18 р.'!K35+'травень 18 р.'!K35)</f>
        <v>0</v>
      </c>
      <c r="L35" s="2">
        <f>SUM('за 4міс.18 р.'!L35+'травень 18 р.'!L35)</f>
        <v>0</v>
      </c>
      <c r="M35" s="2">
        <f>SUM('за 4міс.18 р.'!M35+'травень 18 р.'!M35)</f>
        <v>0</v>
      </c>
      <c r="N35" s="2">
        <f>SUM('за 4міс.18 р.'!N35+'травень 18 р.'!N35)</f>
        <v>0</v>
      </c>
      <c r="O35" s="2">
        <f>SUM('за 4міс.18 р.'!O35+'травень 18 р.'!O35)</f>
        <v>0</v>
      </c>
      <c r="P35" s="2">
        <f>SUM('за 4міс.18 р.'!P35+'травень 18 р.'!P35)</f>
        <v>0</v>
      </c>
      <c r="Q35" s="2">
        <f>SUM('за 4міс.18 р.'!Q35+'травень 18 р.'!Q35)</f>
        <v>0</v>
      </c>
      <c r="R35" s="2">
        <f>SUM('за 4міс.18 р.'!R35+'травень 18 р.'!R35)</f>
        <v>0</v>
      </c>
      <c r="S35" s="2">
        <f>SUM('за 4міс.18 р.'!S35+'травень 18 р.'!S35)</f>
        <v>0</v>
      </c>
      <c r="T35" s="2">
        <f>SUM('за 4міс.18 р.'!T35+'травень 18 р.'!T35)</f>
        <v>0</v>
      </c>
      <c r="U35" s="2">
        <f>SUM('за 4міс.18 р.'!U35+'травень 18 р.'!U35)</f>
        <v>0</v>
      </c>
      <c r="V35" s="2">
        <f>SUM('за 4міс.18 р.'!V35+'травень 18 р.'!V35)</f>
        <v>0</v>
      </c>
      <c r="W35" s="2">
        <f>SUM('за 4міс.18 р.'!W35+'травень 18 р.'!W35)</f>
        <v>0</v>
      </c>
      <c r="X35" s="2">
        <f>SUM('за 4міс.18 р.'!X35+'травень 18 р.'!X35)</f>
        <v>0</v>
      </c>
    </row>
    <row r="36" spans="1:24" x14ac:dyDescent="0.2">
      <c r="A36" s="9" t="s">
        <v>6</v>
      </c>
      <c r="B36" s="2">
        <f>SUM('за 4міс.18 р.'!B36+'травень 18 р.'!B36)</f>
        <v>12378693.700000001</v>
      </c>
      <c r="C36" s="2">
        <f>SUM('за 4міс.18 р.'!C36+'травень 18 р.'!C36)</f>
        <v>3596270.65</v>
      </c>
      <c r="D36" s="2">
        <f>SUM('за 4міс.18 р.'!D36+'травень 18 р.'!D36)</f>
        <v>15974964.350000001</v>
      </c>
      <c r="E36" s="2">
        <f>SUM('за 4міс.18 р.'!E36+'травень 18 р.'!E36)</f>
        <v>3493587.87</v>
      </c>
      <c r="F36" s="2">
        <f>SUM('за 4міс.18 р.'!F36+'травень 18 р.'!F36)</f>
        <v>7117261.4600000009</v>
      </c>
      <c r="G36" s="2">
        <f>SUM('за 4міс.18 р.'!G36+'травень 18 р.'!G36)</f>
        <v>1025013.0599999999</v>
      </c>
      <c r="H36" s="2">
        <f>SUM('за 4міс.18 р.'!H36+'травень 18 р.'!H36)</f>
        <v>558149.4</v>
      </c>
      <c r="I36" s="2">
        <f>SUM('за 4міс.18 р.'!I36+'травень 18 р.'!I36)</f>
        <v>622356.25</v>
      </c>
      <c r="J36" s="2">
        <f>SUM('за 4міс.18 р.'!J36+'травень 18 р.'!J36)</f>
        <v>0</v>
      </c>
      <c r="K36" s="2">
        <f>SUM('за 4міс.18 р.'!K36+'травень 18 р.'!K36)</f>
        <v>0</v>
      </c>
      <c r="L36" s="2">
        <f>SUM('за 4міс.18 р.'!L36+'травень 18 р.'!L36)</f>
        <v>0</v>
      </c>
      <c r="M36" s="2">
        <f>SUM('за 4міс.18 р.'!M36+'травень 18 р.'!M36)</f>
        <v>0</v>
      </c>
      <c r="N36" s="2">
        <f>SUM('за 4міс.18 р.'!N36+'травень 18 р.'!N36)</f>
        <v>38183.29</v>
      </c>
      <c r="O36" s="2">
        <f>SUM('за 4міс.18 р.'!O36+'травень 18 р.'!O36)</f>
        <v>4863973.12</v>
      </c>
      <c r="P36" s="2">
        <f>SUM('за 4міс.18 р.'!P36+'травень 18 р.'!P36)</f>
        <v>1515417.31</v>
      </c>
      <c r="Q36" s="2">
        <f>SUM('за 4міс.18 р.'!Q36+'травень 18 р.'!Q36)</f>
        <v>22067.85</v>
      </c>
      <c r="R36" s="2">
        <f>SUM('за 4міс.18 р.'!R36+'травень 18 р.'!R36)</f>
        <v>522727.77999999997</v>
      </c>
      <c r="S36" s="2">
        <f>SUM('за 4міс.18 р.'!S36+'травень 18 р.'!S36)</f>
        <v>2685908.93</v>
      </c>
      <c r="T36" s="2">
        <f>SUM('за 4міс.18 р.'!T36+'травень 18 р.'!T36)</f>
        <v>117851.25</v>
      </c>
      <c r="U36" s="2">
        <f>SUM('за 4міс.18 р.'!U36+'травень 18 р.'!U36)</f>
        <v>9586.34</v>
      </c>
      <c r="V36" s="2">
        <f>SUM('за 4міс.18 р.'!V36+'травень 18 р.'!V36)</f>
        <v>0</v>
      </c>
      <c r="W36" s="2">
        <f>SUM('за 4міс.18 р.'!W36+'травень 18 р.'!W36)</f>
        <v>0</v>
      </c>
      <c r="X36" s="2">
        <f>SUM('за 4міс.18 р.'!X36+'травень 18 р.'!X36)</f>
        <v>26585813.680000003</v>
      </c>
    </row>
    <row r="37" spans="1:24" x14ac:dyDescent="0.2">
      <c r="A37" s="9" t="s">
        <v>25</v>
      </c>
      <c r="B37" s="2">
        <f>SUM('за 4міс.18 р.'!B37+'травень 18 р.'!B37)</f>
        <v>15374026.98</v>
      </c>
      <c r="C37" s="2">
        <f>SUM('за 4міс.18 р.'!C37+'травень 18 р.'!C37)</f>
        <v>4384803.87</v>
      </c>
      <c r="D37" s="2">
        <f>SUM('за 4міс.18 р.'!D37+'травень 18 р.'!D37)</f>
        <v>19760059.380000003</v>
      </c>
      <c r="E37" s="2">
        <f>SUM('за 4міс.18 р.'!E37+'травень 18 р.'!E37)</f>
        <v>4325417.68</v>
      </c>
      <c r="F37" s="2">
        <f>SUM('за 4міс.18 р.'!F37+'травень 18 р.'!F37)</f>
        <v>8450449.0600000005</v>
      </c>
      <c r="G37" s="2">
        <f>SUM('за 4міс.18 р.'!G37+'травень 18 р.'!G37)</f>
        <v>769079.17999999993</v>
      </c>
      <c r="H37" s="2">
        <f>SUM('за 4міс.18 р.'!H37+'травень 18 р.'!H37)</f>
        <v>765316.4</v>
      </c>
      <c r="I37" s="2">
        <f>SUM('за 4міс.18 р.'!I37+'травень 18 р.'!I37)</f>
        <v>834457.69</v>
      </c>
      <c r="J37" s="2">
        <f>SUM('за 4міс.18 р.'!J37+'травень 18 р.'!J37)</f>
        <v>0</v>
      </c>
      <c r="K37" s="2">
        <f>SUM('за 4міс.18 р.'!K37+'травень 18 р.'!K37)</f>
        <v>0</v>
      </c>
      <c r="L37" s="2">
        <f>SUM('за 4міс.18 р.'!L37+'травень 18 р.'!L37)</f>
        <v>0</v>
      </c>
      <c r="M37" s="2">
        <f>SUM('за 4міс.18 р.'!M37+'травень 18 р.'!M37)</f>
        <v>0</v>
      </c>
      <c r="N37" s="2">
        <f>SUM('за 4міс.18 р.'!N37+'травень 18 р.'!N37)</f>
        <v>50026.15</v>
      </c>
      <c r="O37" s="2">
        <f>SUM('за 4міс.18 р.'!O37+'травень 18 р.'!O37)</f>
        <v>6020974.2999999998</v>
      </c>
      <c r="P37" s="2">
        <f>SUM('за 4міс.18 р.'!P37+'травень 18 р.'!P37)</f>
        <v>2127606.31</v>
      </c>
      <c r="Q37" s="2">
        <f>SUM('за 4міс.18 р.'!Q37+'травень 18 р.'!Q37)</f>
        <v>58120.41</v>
      </c>
      <c r="R37" s="2">
        <f>SUM('за 4міс.18 р.'!R37+'травень 18 р.'!R37)</f>
        <v>647365.37</v>
      </c>
      <c r="S37" s="2">
        <f>SUM('за 4міс.18 р.'!S37+'травень 18 р.'!S37)</f>
        <v>3070030.96</v>
      </c>
      <c r="T37" s="2">
        <f>SUM('за 4міс.18 р.'!T37+'травень 18 р.'!T37)</f>
        <v>117851.25</v>
      </c>
      <c r="U37" s="2">
        <f>SUM('за 4міс.18 р.'!U37+'травень 18 р.'!U37)</f>
        <v>10595.34</v>
      </c>
      <c r="V37" s="2">
        <f>SUM('за 4міс.18 р.'!V37+'травень 18 р.'!V37)</f>
        <v>0</v>
      </c>
      <c r="W37" s="2">
        <f>SUM('за 4міс.18 р.'!W37+'травень 18 р.'!W37)</f>
        <v>0</v>
      </c>
      <c r="X37" s="2">
        <f>SUM('за 4міс.18 р.'!X37+'травень 18 р.'!X37)</f>
        <v>32535926.120000005</v>
      </c>
    </row>
    <row r="38" spans="1:24" x14ac:dyDescent="0.2">
      <c r="A38" s="26" t="s">
        <v>46</v>
      </c>
      <c r="B38" s="7">
        <v>2111</v>
      </c>
      <c r="C38" s="2">
        <v>2111</v>
      </c>
      <c r="D38" s="2">
        <v>2110</v>
      </c>
      <c r="E38" s="2">
        <v>2120</v>
      </c>
      <c r="F38" s="2">
        <v>2200</v>
      </c>
      <c r="G38" s="2">
        <v>2210</v>
      </c>
      <c r="H38" s="2">
        <v>2230</v>
      </c>
      <c r="I38" s="2">
        <v>2240</v>
      </c>
      <c r="J38" s="2">
        <v>2800</v>
      </c>
      <c r="K38" s="2"/>
      <c r="L38" s="2"/>
      <c r="M38" s="2"/>
      <c r="N38" s="2">
        <v>2250</v>
      </c>
      <c r="O38" s="2">
        <v>2270</v>
      </c>
      <c r="P38" s="2">
        <v>2271</v>
      </c>
      <c r="Q38" s="2">
        <v>2272</v>
      </c>
      <c r="R38" s="2">
        <v>2273</v>
      </c>
      <c r="S38" s="2">
        <v>2274</v>
      </c>
      <c r="T38" s="2">
        <v>2275</v>
      </c>
      <c r="U38" s="2">
        <v>2282</v>
      </c>
      <c r="V38" s="2">
        <v>2730</v>
      </c>
      <c r="W38" s="2"/>
      <c r="X38" s="2"/>
    </row>
    <row r="39" spans="1:24" x14ac:dyDescent="0.2">
      <c r="A39" s="27"/>
      <c r="B39" s="27"/>
      <c r="C39" s="27"/>
      <c r="D39" s="27">
        <f>SUM(D36)</f>
        <v>15974964.350000001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x14ac:dyDescent="0.2">
      <c r="X41" s="17"/>
    </row>
    <row r="42" spans="1:24" x14ac:dyDescent="0.2">
      <c r="X42" s="17"/>
    </row>
  </sheetData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Січень2018 р.</vt:lpstr>
      <vt:lpstr>Лютий 18 р.</vt:lpstr>
      <vt:lpstr>за 2 міс.18 р.</vt:lpstr>
      <vt:lpstr>березень 18 р.</vt:lpstr>
      <vt:lpstr>за 3 міс.18 р.</vt:lpstr>
      <vt:lpstr>квітень 18 р.</vt:lpstr>
      <vt:lpstr>за 4міс.18 р.</vt:lpstr>
      <vt:lpstr>травень 18 р.</vt:lpstr>
      <vt:lpstr>за 5міс.18 р.</vt:lpstr>
      <vt:lpstr>червень 18 р.</vt:lpstr>
      <vt:lpstr>за 6міс.18 р.</vt:lpstr>
      <vt:lpstr>липень 18 р.</vt:lpstr>
      <vt:lpstr>за 7міс.18 р.</vt:lpstr>
      <vt:lpstr>серпень 18 р.</vt:lpstr>
      <vt:lpstr>за 8міс.18 р.</vt:lpstr>
      <vt:lpstr>вересень 18 р.</vt:lpstr>
      <vt:lpstr>за 9міс.18 р.</vt:lpstr>
      <vt:lpstr>жовтень 18 р.</vt:lpstr>
      <vt:lpstr>за 10міс.18 р.</vt:lpstr>
      <vt:lpstr>листопад 18 р.</vt:lpstr>
      <vt:lpstr>за 11міс.18 р.</vt:lpstr>
      <vt:lpstr>грудень 18 р.</vt:lpstr>
      <vt:lpstr>за 12міс.18 р.</vt:lpstr>
    </vt:vector>
  </TitlesOfParts>
  <Company>VOLRDA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РС</cp:lastModifiedBy>
  <cp:lastPrinted>2018-07-05T08:04:31Z</cp:lastPrinted>
  <dcterms:created xsi:type="dcterms:W3CDTF">2009-01-27T08:03:55Z</dcterms:created>
  <dcterms:modified xsi:type="dcterms:W3CDTF">2018-07-12T06:19:06Z</dcterms:modified>
</cp:coreProperties>
</file>